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410" activeTab="2"/>
  </bookViews>
  <sheets>
    <sheet name="E分标速冻半成品类" sheetId="4" r:id="rId1"/>
    <sheet name="D分标冻肉类" sheetId="2" r:id="rId2"/>
    <sheet name="C分标调味品" sheetId="9" r:id="rId3"/>
    <sheet name="B分标油" sheetId="8" r:id="rId4"/>
    <sheet name="A分标大米" sheetId="6" r:id="rId5"/>
    <sheet name="中标单位名称" sheetId="10" r:id="rId6"/>
    <sheet name="中标情况汇总表" sheetId="11" r:id="rId7"/>
  </sheets>
  <externalReferences>
    <externalReference r:id="rId8"/>
  </externalReferences>
  <definedNames>
    <definedName name="_xlnm._FilterDatabase" localSheetId="4" hidden="1">A分标大米!$A$1:$R$37</definedName>
    <definedName name="_xlnm._FilterDatabase" localSheetId="5" hidden="1">中标单位名称!$B$2:$B$19</definedName>
    <definedName name="_GoBack" localSheetId="4">A分标大米!#REF!</definedName>
    <definedName name="_xlnm.Print_Titles" localSheetId="2">C分标调味品!$3:$5</definedName>
    <definedName name="_xlnm.Print_Area" localSheetId="6">中标情况汇总表!$A$1:$M$92</definedName>
    <definedName name="_xlnm.Print_Titles" localSheetId="6">中标情况汇总表!$1:$4</definedName>
  </definedNames>
  <calcPr calcId="144525"/>
</workbook>
</file>

<file path=xl/sharedStrings.xml><?xml version="1.0" encoding="utf-8"?>
<sst xmlns="http://schemas.openxmlformats.org/spreadsheetml/2006/main" count="1319" uniqueCount="428">
  <si>
    <t>2021-2022学年学生食堂大宗物资采购招标评标表</t>
  </si>
  <si>
    <t xml:space="preserve">    E分标（速冻肉制品类）</t>
  </si>
  <si>
    <t>品名</t>
  </si>
  <si>
    <t>招标    数量</t>
  </si>
  <si>
    <t>单位</t>
  </si>
  <si>
    <t>价格要求
（元/件）</t>
  </si>
  <si>
    <t>中标情况</t>
  </si>
  <si>
    <t>规格</t>
  </si>
  <si>
    <t>广西桂然生态农业有限公司</t>
  </si>
  <si>
    <t>南宁市松健冷冻食品贸易有限公司</t>
  </si>
  <si>
    <t>南宁市丈久食品有限公司</t>
  </si>
  <si>
    <t>广西味美鲜食品有限公司</t>
  </si>
  <si>
    <t>广西南宁壹坡食品有限公司</t>
  </si>
  <si>
    <t>广西康食农业发展有限公司</t>
  </si>
  <si>
    <t>南宁市梅洛食品有限公司</t>
  </si>
  <si>
    <t>盈顶汇食品集团股份有限公司</t>
  </si>
  <si>
    <t>中标 数量</t>
  </si>
  <si>
    <t>中标 单价</t>
  </si>
  <si>
    <t>调理腿排</t>
  </si>
  <si>
    <r>
      <rPr>
        <sz val="10"/>
        <color rgb="FF000000"/>
        <rFont val="宋体"/>
        <charset val="134"/>
      </rPr>
      <t>≤</t>
    </r>
    <r>
      <rPr>
        <sz val="10"/>
        <color indexed="8"/>
        <rFont val="Times New Roman"/>
        <charset val="134"/>
      </rPr>
      <t>100</t>
    </r>
    <r>
      <rPr>
        <sz val="10"/>
        <color indexed="8"/>
        <rFont val="宋体"/>
        <charset val="134"/>
      </rPr>
      <t>-</t>
    </r>
    <r>
      <rPr>
        <sz val="10"/>
        <color indexed="8"/>
        <rFont val="Times New Roman"/>
        <charset val="134"/>
      </rPr>
      <t>150</t>
    </r>
    <r>
      <rPr>
        <sz val="10"/>
        <color indexed="8"/>
        <rFont val="宋体"/>
        <charset val="134"/>
      </rPr>
      <t>片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件</t>
    </r>
  </si>
  <si>
    <t>件</t>
  </si>
  <si>
    <r>
      <rPr>
        <sz val="12"/>
        <color rgb="FF000000"/>
        <rFont val="宋体"/>
        <charset val="134"/>
      </rPr>
      <t>≤</t>
    </r>
    <r>
      <rPr>
        <sz val="12"/>
        <color indexed="8"/>
        <rFont val="宋体"/>
        <charset val="134"/>
      </rPr>
      <t>30</t>
    </r>
    <r>
      <rPr>
        <sz val="12"/>
        <color indexed="8"/>
        <rFont val="宋体"/>
        <charset val="134"/>
      </rPr>
      <t>0</t>
    </r>
  </si>
  <si>
    <t>撒尿牛肉丸</t>
  </si>
  <si>
    <r>
      <rPr>
        <sz val="10"/>
        <color rgb="FF000000"/>
        <rFont val="宋体"/>
        <charset val="134"/>
      </rPr>
      <t>≤</t>
    </r>
    <r>
      <rPr>
        <sz val="10"/>
        <color indexed="8"/>
        <rFont val="Times New Roman"/>
        <charset val="134"/>
      </rPr>
      <t>20</t>
    </r>
    <r>
      <rPr>
        <sz val="10"/>
        <color indexed="8"/>
        <rFont val="宋体"/>
        <charset val="134"/>
      </rPr>
      <t>斤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件</t>
    </r>
  </si>
  <si>
    <r>
      <rPr>
        <sz val="12"/>
        <color rgb="FF000000"/>
        <rFont val="宋体"/>
        <charset val="134"/>
      </rPr>
      <t>≤</t>
    </r>
    <r>
      <rPr>
        <sz val="12"/>
        <color indexed="8"/>
        <rFont val="宋体"/>
        <charset val="134"/>
      </rPr>
      <t>20</t>
    </r>
    <r>
      <rPr>
        <sz val="12"/>
        <color indexed="8"/>
        <rFont val="宋体"/>
        <charset val="134"/>
      </rPr>
      <t>0</t>
    </r>
  </si>
  <si>
    <t>干层豆腐</t>
  </si>
  <si>
    <t>≤100</t>
  </si>
  <si>
    <r>
      <rPr>
        <sz val="10"/>
        <color rgb="FF000000"/>
        <rFont val="宋体"/>
        <charset val="134"/>
      </rPr>
      <t>香</t>
    </r>
    <r>
      <rPr>
        <sz val="10"/>
        <color indexed="8"/>
        <rFont val="Times New Roman"/>
        <charset val="134"/>
      </rPr>
      <t>酥</t>
    </r>
    <r>
      <rPr>
        <sz val="10"/>
        <color indexed="8"/>
        <rFont val="宋体"/>
        <charset val="134"/>
      </rPr>
      <t>鸡柳</t>
    </r>
  </si>
  <si>
    <r>
      <rPr>
        <sz val="10"/>
        <color rgb="FF000000"/>
        <rFont val="宋体"/>
        <charset val="134"/>
      </rPr>
      <t>≤</t>
    </r>
    <r>
      <rPr>
        <sz val="10"/>
        <color indexed="8"/>
        <rFont val="Times New Roman"/>
        <charset val="134"/>
      </rPr>
      <t>30</t>
    </r>
    <r>
      <rPr>
        <sz val="10"/>
        <color indexed="8"/>
        <rFont val="宋体"/>
        <charset val="134"/>
      </rPr>
      <t>斤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件</t>
    </r>
  </si>
  <si>
    <t>≤220</t>
  </si>
  <si>
    <t>冰鱼丸</t>
  </si>
  <si>
    <r>
      <rPr>
        <sz val="12"/>
        <color rgb="FF000000"/>
        <rFont val="宋体"/>
        <charset val="134"/>
      </rPr>
      <t>≤</t>
    </r>
    <r>
      <rPr>
        <sz val="12"/>
        <color indexed="8"/>
        <rFont val="宋体"/>
        <charset val="134"/>
      </rPr>
      <t>15</t>
    </r>
    <r>
      <rPr>
        <sz val="12"/>
        <color indexed="8"/>
        <rFont val="宋体"/>
        <charset val="134"/>
      </rPr>
      <t>0</t>
    </r>
  </si>
  <si>
    <r>
      <rPr>
        <sz val="10"/>
        <color rgb="FF000000"/>
        <rFont val="宋体"/>
        <charset val="134"/>
      </rPr>
      <t>烟</t>
    </r>
    <r>
      <rPr>
        <sz val="10"/>
        <color indexed="8"/>
        <rFont val="宋体"/>
        <charset val="134"/>
      </rPr>
      <t>鸭胸</t>
    </r>
  </si>
  <si>
    <t>≤20斤/件</t>
  </si>
  <si>
    <t>≤250</t>
  </si>
  <si>
    <r>
      <rPr>
        <sz val="10"/>
        <color rgb="FF000000"/>
        <rFont val="宋体"/>
        <charset val="134"/>
      </rPr>
      <t>玉</t>
    </r>
    <r>
      <rPr>
        <sz val="10"/>
        <color indexed="8"/>
        <rFont val="宋体"/>
        <charset val="134"/>
      </rPr>
      <t>米虾排</t>
    </r>
  </si>
  <si>
    <t>≤260</t>
  </si>
  <si>
    <t>培根肉</t>
  </si>
  <si>
    <t xml:space="preserve"> ≤20斤/件</t>
  </si>
  <si>
    <t>耗油肉丝</t>
  </si>
  <si>
    <t>≤30斤/件</t>
  </si>
  <si>
    <t>海苔鸡柳</t>
  </si>
  <si>
    <t>≤200</t>
  </si>
  <si>
    <r>
      <rPr>
        <sz val="10"/>
        <color rgb="FF000000"/>
        <rFont val="宋体"/>
        <charset val="134"/>
      </rPr>
      <t>热狗（70</t>
    </r>
    <r>
      <rPr>
        <sz val="10"/>
        <color indexed="8"/>
        <rFont val="宋体"/>
        <charset val="134"/>
      </rPr>
      <t>-</t>
    </r>
    <r>
      <rPr>
        <sz val="10"/>
        <color indexed="8"/>
        <rFont val="宋体"/>
        <charset val="134"/>
      </rPr>
      <t>80g）</t>
    </r>
  </si>
  <si>
    <r>
      <rPr>
        <sz val="10"/>
        <color rgb="FF000000"/>
        <rFont val="宋体"/>
        <charset val="134"/>
      </rPr>
      <t>≤</t>
    </r>
    <r>
      <rPr>
        <sz val="10"/>
        <color indexed="8"/>
        <rFont val="宋体"/>
        <charset val="134"/>
      </rPr>
      <t>30斤/件</t>
    </r>
  </si>
  <si>
    <t>≤180</t>
  </si>
  <si>
    <t>紫薯糯米球</t>
  </si>
  <si>
    <t>≤120</t>
  </si>
  <si>
    <t>地道肠</t>
  </si>
  <si>
    <t>≤24斤/件</t>
  </si>
  <si>
    <t>≤400</t>
  </si>
  <si>
    <t>冰鸡排</t>
  </si>
  <si>
    <t>≤240</t>
  </si>
  <si>
    <t>鸡汁福袋</t>
  </si>
  <si>
    <t>≤26斤/件</t>
  </si>
  <si>
    <t>腰花肠</t>
  </si>
  <si>
    <t>≤216斤/件</t>
  </si>
  <si>
    <t>析</t>
  </si>
  <si>
    <t>≤110</t>
  </si>
  <si>
    <t>冻蛋饺</t>
  </si>
  <si>
    <t>≤16斤/件</t>
  </si>
  <si>
    <t>鱼豆腐</t>
  </si>
  <si>
    <t>≤160</t>
  </si>
  <si>
    <t>香菇贡丸</t>
  </si>
  <si>
    <t>≤230</t>
  </si>
  <si>
    <t>黄金鸡米粒</t>
  </si>
  <si>
    <t>莲藕合</t>
  </si>
  <si>
    <t>≤210</t>
  </si>
  <si>
    <t>蛋肉卷</t>
  </si>
  <si>
    <t>香芋地瓜丸</t>
  </si>
  <si>
    <t>≤10斤/件</t>
  </si>
  <si>
    <t>≤60</t>
  </si>
  <si>
    <t>手抓饼</t>
  </si>
  <si>
    <t>≤25斤/件</t>
  </si>
  <si>
    <t>≤130</t>
  </si>
  <si>
    <t>评标专家签名：</t>
  </si>
  <si>
    <t>广西万乡河餐饮管理有限公司</t>
  </si>
  <si>
    <t>广西越火餐饮服务有限公司</t>
  </si>
  <si>
    <t>南宁市承晟丰元商贸有限公司</t>
  </si>
  <si>
    <t>广西鼎兴养殖有限公司</t>
  </si>
  <si>
    <t>南宁市大禧源贸易有限公司</t>
  </si>
  <si>
    <t>2021-2022学年学生食堂大宗物资采购招标评标汇总表</t>
  </si>
  <si>
    <t xml:space="preserve">    D分标（冻肉类）</t>
  </si>
  <si>
    <t>广西安为先食品有限公司</t>
  </si>
  <si>
    <t>光鸭</t>
  </si>
  <si>
    <t>≤25KG</t>
  </si>
  <si>
    <t>吨</t>
  </si>
  <si>
    <r>
      <rPr>
        <sz val="10"/>
        <color rgb="FF000000"/>
        <rFont val="宋体"/>
        <charset val="134"/>
      </rPr>
      <t>≤1</t>
    </r>
    <r>
      <rPr>
        <sz val="10"/>
        <color indexed="8"/>
        <rFont val="宋体"/>
        <charset val="134"/>
      </rPr>
      <t>4000.00</t>
    </r>
  </si>
  <si>
    <t xml:space="preserve"> </t>
  </si>
  <si>
    <t>鸭胸肉</t>
  </si>
  <si>
    <r>
      <rPr>
        <sz val="10"/>
        <color rgb="FF000000"/>
        <rFont val="宋体"/>
        <charset val="134"/>
      </rPr>
      <t>≤1</t>
    </r>
    <r>
      <rPr>
        <sz val="10"/>
        <color indexed="8"/>
        <rFont val="宋体"/>
        <charset val="134"/>
      </rPr>
      <t>8000.00</t>
    </r>
  </si>
  <si>
    <t>边鸭</t>
  </si>
  <si>
    <r>
      <rPr>
        <sz val="10"/>
        <color rgb="FF000000"/>
        <rFont val="宋体"/>
        <charset val="134"/>
      </rPr>
      <t>≤1</t>
    </r>
    <r>
      <rPr>
        <sz val="10"/>
        <color indexed="8"/>
        <rFont val="宋体"/>
        <charset val="134"/>
      </rPr>
      <t>3000.00</t>
    </r>
  </si>
  <si>
    <t>鸡碎肉</t>
  </si>
  <si>
    <t>≤15000.00</t>
  </si>
  <si>
    <t>边鸡</t>
  </si>
  <si>
    <r>
      <rPr>
        <sz val="10"/>
        <color rgb="FF000000"/>
        <rFont val="宋体"/>
        <charset val="134"/>
      </rPr>
      <t>≤</t>
    </r>
    <r>
      <rPr>
        <sz val="10"/>
        <color indexed="8"/>
        <rFont val="宋体"/>
        <charset val="134"/>
      </rPr>
      <t>15000.00</t>
    </r>
  </si>
  <si>
    <t>老鸡胸架</t>
  </si>
  <si>
    <r>
      <rPr>
        <sz val="10"/>
        <color rgb="FF000000"/>
        <rFont val="宋体"/>
        <charset val="134"/>
      </rPr>
      <t>≤</t>
    </r>
    <r>
      <rPr>
        <sz val="10"/>
        <color indexed="8"/>
        <rFont val="宋体"/>
        <charset val="134"/>
      </rPr>
      <t>14000.00</t>
    </r>
  </si>
  <si>
    <t>鸡胸肉</t>
  </si>
  <si>
    <t>≤16500.00</t>
  </si>
  <si>
    <t>面肉</t>
  </si>
  <si>
    <r>
      <rPr>
        <sz val="10"/>
        <color rgb="FF000000"/>
        <rFont val="宋体"/>
        <charset val="134"/>
      </rPr>
      <t>≤16000.0</t>
    </r>
    <r>
      <rPr>
        <sz val="10"/>
        <color indexed="8"/>
        <rFont val="宋体"/>
        <charset val="134"/>
      </rPr>
      <t>0</t>
    </r>
  </si>
  <si>
    <t>腿肉</t>
  </si>
  <si>
    <r>
      <rPr>
        <sz val="10"/>
        <color rgb="FF000000"/>
        <rFont val="宋体"/>
        <charset val="134"/>
      </rPr>
      <t>≤</t>
    </r>
    <r>
      <rPr>
        <sz val="10"/>
        <color indexed="8"/>
        <rFont val="宋体"/>
        <charset val="134"/>
      </rPr>
      <t>40000.00</t>
    </r>
  </si>
  <si>
    <t>三七肉</t>
  </si>
  <si>
    <r>
      <rPr>
        <sz val="10"/>
        <color rgb="FF000000"/>
        <rFont val="宋体"/>
        <charset val="134"/>
      </rPr>
      <t>≤</t>
    </r>
    <r>
      <rPr>
        <sz val="10"/>
        <color indexed="8"/>
        <rFont val="宋体"/>
        <charset val="134"/>
      </rPr>
      <t>30000.00</t>
    </r>
  </si>
  <si>
    <t>冻鸡上腿肉</t>
  </si>
  <si>
    <t>鸡腿</t>
  </si>
  <si>
    <r>
      <rPr>
        <sz val="10"/>
        <color rgb="FF000000"/>
        <rFont val="宋体"/>
        <charset val="134"/>
      </rPr>
      <t>≤</t>
    </r>
    <r>
      <rPr>
        <sz val="10"/>
        <color indexed="8"/>
        <rFont val="Times New Roman"/>
        <charset val="134"/>
      </rPr>
      <t>19</t>
    </r>
    <r>
      <rPr>
        <sz val="10"/>
        <color indexed="8"/>
        <rFont val="宋体"/>
        <charset val="134"/>
      </rPr>
      <t>000.00</t>
    </r>
  </si>
  <si>
    <t>冻鱿鱼花</t>
  </si>
  <si>
    <t>≤10KG</t>
  </si>
  <si>
    <r>
      <rPr>
        <sz val="10"/>
        <color rgb="FF000000"/>
        <rFont val="宋体"/>
        <charset val="134"/>
      </rPr>
      <t>≤</t>
    </r>
    <r>
      <rPr>
        <sz val="10"/>
        <color indexed="8"/>
        <rFont val="Times New Roman"/>
        <charset val="134"/>
      </rPr>
      <t>260</t>
    </r>
    <r>
      <rPr>
        <sz val="10"/>
        <color indexed="8"/>
        <rFont val="宋体"/>
        <charset val="134"/>
      </rPr>
      <t>.00</t>
    </r>
  </si>
  <si>
    <t>冻鱿鱼条</t>
  </si>
  <si>
    <r>
      <rPr>
        <sz val="10"/>
        <color rgb="FF000000"/>
        <rFont val="宋体"/>
        <charset val="134"/>
      </rPr>
      <t>≤</t>
    </r>
    <r>
      <rPr>
        <sz val="10"/>
        <color indexed="8"/>
        <rFont val="Times New Roman"/>
        <charset val="134"/>
      </rPr>
      <t>220.00</t>
    </r>
  </si>
  <si>
    <t>广西福鹊食品有限公司</t>
  </si>
  <si>
    <t>广西猪小呆食品有限公司</t>
  </si>
  <si>
    <t>广西潮生食品有限责任公司</t>
  </si>
  <si>
    <t>那坡县那么鲜农业开发有限公司</t>
  </si>
  <si>
    <t xml:space="preserve">     C分标（调味品类）</t>
  </si>
  <si>
    <t>广西南宁市玖味源商贸有限公司</t>
  </si>
  <si>
    <t>广西南宁百味源食品有限责任公司</t>
  </si>
  <si>
    <t>广西南宁旺蜀商贸有限责任公司</t>
  </si>
  <si>
    <t>广西桂拓程商贸有限公司</t>
  </si>
  <si>
    <t>南宁市五丰工贸有限公司</t>
  </si>
  <si>
    <t>广西麦面龙食品有限公司</t>
  </si>
  <si>
    <t>22度三花米酒</t>
  </si>
  <si>
    <t>≤500mlL/袋
20袋/件</t>
  </si>
  <si>
    <t>不高于30元/件</t>
  </si>
  <si>
    <t>蚝油</t>
  </si>
  <si>
    <r>
      <rPr>
        <sz val="10"/>
        <color rgb="FF000000"/>
        <rFont val="宋体"/>
        <charset val="134"/>
      </rPr>
      <t>≤13kg</t>
    </r>
    <r>
      <rPr>
        <sz val="10"/>
        <color indexed="8"/>
        <rFont val="宋体"/>
        <charset val="134"/>
      </rPr>
      <t>/桶</t>
    </r>
  </si>
  <si>
    <t>不高于44元/件</t>
  </si>
  <si>
    <t>袋装米醋</t>
  </si>
  <si>
    <r>
      <rPr>
        <sz val="10"/>
        <color rgb="FF000000"/>
        <rFont val="宋体"/>
        <charset val="134"/>
      </rPr>
      <t>≤</t>
    </r>
    <r>
      <rPr>
        <sz val="10"/>
        <color indexed="8"/>
        <rFont val="Times New Roman"/>
        <charset val="134"/>
      </rPr>
      <t>500ml/</t>
    </r>
    <r>
      <rPr>
        <sz val="10"/>
        <color indexed="8"/>
        <rFont val="宋体"/>
        <charset val="134"/>
      </rPr>
      <t xml:space="preserve">袋
</t>
    </r>
    <r>
      <rPr>
        <sz val="10"/>
        <color indexed="8"/>
        <rFont val="Times New Roman"/>
        <charset val="134"/>
      </rPr>
      <t>20</t>
    </r>
    <r>
      <rPr>
        <sz val="10"/>
        <color indexed="8"/>
        <rFont val="宋体"/>
        <charset val="134"/>
      </rPr>
      <t>袋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件</t>
    </r>
  </si>
  <si>
    <t>不高于18元/件</t>
  </si>
  <si>
    <t>生抽</t>
  </si>
  <si>
    <r>
      <rPr>
        <sz val="10"/>
        <color rgb="FF000000"/>
        <rFont val="宋体"/>
        <charset val="134"/>
      </rPr>
      <t>≤</t>
    </r>
    <r>
      <rPr>
        <sz val="10"/>
        <color indexed="8"/>
        <rFont val="Times New Roman"/>
        <charset val="134"/>
      </rPr>
      <t>2000ml/</t>
    </r>
    <r>
      <rPr>
        <sz val="10"/>
        <color indexed="8"/>
        <rFont val="宋体"/>
        <charset val="134"/>
      </rPr>
      <t xml:space="preserve">瓶
</t>
    </r>
    <r>
      <rPr>
        <sz val="10"/>
        <color indexed="8"/>
        <rFont val="Times New Roman"/>
        <charset val="134"/>
      </rPr>
      <t>6</t>
    </r>
    <r>
      <rPr>
        <sz val="10"/>
        <color indexed="8"/>
        <rFont val="宋体"/>
        <charset val="134"/>
      </rPr>
      <t>瓶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件</t>
    </r>
  </si>
  <si>
    <t>不高于110元/件</t>
  </si>
  <si>
    <t>醋精</t>
  </si>
  <si>
    <r>
      <rPr>
        <sz val="10"/>
        <color rgb="FF000000"/>
        <rFont val="宋体"/>
        <charset val="134"/>
      </rPr>
      <t>≤</t>
    </r>
    <r>
      <rPr>
        <sz val="10"/>
        <color indexed="8"/>
        <rFont val="Times New Roman"/>
        <charset val="134"/>
      </rPr>
      <t>500ml/</t>
    </r>
    <r>
      <rPr>
        <sz val="10"/>
        <color indexed="8"/>
        <rFont val="宋体"/>
        <charset val="134"/>
      </rPr>
      <t xml:space="preserve">瓶
</t>
    </r>
    <r>
      <rPr>
        <sz val="10"/>
        <color indexed="8"/>
        <rFont val="Times New Roman"/>
        <charset val="134"/>
      </rPr>
      <t>12</t>
    </r>
    <r>
      <rPr>
        <sz val="10"/>
        <color indexed="8"/>
        <rFont val="宋体"/>
        <charset val="134"/>
      </rPr>
      <t>瓶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件</t>
    </r>
  </si>
  <si>
    <t>不高于48元/件</t>
  </si>
  <si>
    <t>山西陈醋</t>
  </si>
  <si>
    <r>
      <rPr>
        <sz val="10"/>
        <color rgb="FF000000"/>
        <rFont val="宋体"/>
        <charset val="134"/>
      </rPr>
      <t>≤</t>
    </r>
    <r>
      <rPr>
        <sz val="10"/>
        <color indexed="8"/>
        <rFont val="Times New Roman"/>
        <charset val="134"/>
      </rPr>
      <t>500ml/</t>
    </r>
    <r>
      <rPr>
        <sz val="10"/>
        <color indexed="8"/>
        <rFont val="宋体"/>
        <charset val="134"/>
      </rPr>
      <t xml:space="preserve">瓶
</t>
    </r>
    <r>
      <rPr>
        <sz val="10"/>
        <color indexed="8"/>
        <rFont val="Times New Roman"/>
        <charset val="134"/>
      </rPr>
      <t>20</t>
    </r>
    <r>
      <rPr>
        <sz val="10"/>
        <color indexed="8"/>
        <rFont val="宋体"/>
        <charset val="134"/>
      </rPr>
      <t>瓶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件</t>
    </r>
  </si>
  <si>
    <t>不高于52元/件</t>
  </si>
  <si>
    <t>黄豆酱</t>
  </si>
  <si>
    <r>
      <rPr>
        <sz val="10"/>
        <color rgb="FF000000"/>
        <rFont val="宋体"/>
        <charset val="134"/>
      </rPr>
      <t>≤</t>
    </r>
    <r>
      <rPr>
        <sz val="10"/>
        <color indexed="8"/>
        <rFont val="Times New Roman"/>
        <charset val="134"/>
      </rPr>
      <t>5kg/</t>
    </r>
    <r>
      <rPr>
        <sz val="10"/>
        <color indexed="8"/>
        <rFont val="宋体"/>
        <charset val="134"/>
      </rPr>
      <t>件
6瓶/件</t>
    </r>
  </si>
  <si>
    <t>不高于85元/件</t>
  </si>
  <si>
    <t>木薯生粉</t>
  </si>
  <si>
    <t>25kg/件</t>
  </si>
  <si>
    <t>不高于142元/件</t>
  </si>
  <si>
    <t>草菇老抽</t>
  </si>
  <si>
    <r>
      <rPr>
        <sz val="10"/>
        <color rgb="FF000000"/>
        <rFont val="宋体"/>
        <charset val="134"/>
      </rPr>
      <t>≤</t>
    </r>
    <r>
      <rPr>
        <sz val="10"/>
        <color indexed="8"/>
        <rFont val="Times New Roman"/>
        <charset val="134"/>
      </rPr>
      <t>2000ml/</t>
    </r>
    <r>
      <rPr>
        <sz val="10"/>
        <color indexed="8"/>
        <rFont val="宋体"/>
        <charset val="134"/>
      </rPr>
      <t>瓶
6瓶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件</t>
    </r>
  </si>
  <si>
    <t>不高于120元/件</t>
  </si>
  <si>
    <t>白糖</t>
  </si>
  <si>
    <t>50kg/件</t>
  </si>
  <si>
    <t>不高于330元/件</t>
  </si>
  <si>
    <t>四方井腐乳</t>
  </si>
  <si>
    <r>
      <rPr>
        <sz val="10"/>
        <color rgb="FF000000"/>
        <rFont val="宋体"/>
        <charset val="134"/>
      </rPr>
      <t>≤</t>
    </r>
    <r>
      <rPr>
        <sz val="10"/>
        <color indexed="8"/>
        <rFont val="Times New Roman"/>
        <charset val="134"/>
      </rPr>
      <t>590g/</t>
    </r>
    <r>
      <rPr>
        <sz val="10"/>
        <color indexed="8"/>
        <rFont val="宋体"/>
        <charset val="134"/>
      </rPr>
      <t xml:space="preserve">瓶
</t>
    </r>
    <r>
      <rPr>
        <sz val="10"/>
        <color indexed="8"/>
        <rFont val="Times New Roman"/>
        <charset val="134"/>
      </rPr>
      <t>6</t>
    </r>
    <r>
      <rPr>
        <sz val="10"/>
        <color indexed="8"/>
        <rFont val="宋体"/>
        <charset val="134"/>
      </rPr>
      <t>瓶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件</t>
    </r>
  </si>
  <si>
    <t>不高于58元/件</t>
  </si>
  <si>
    <t>豆瓣酱</t>
  </si>
  <si>
    <r>
      <rPr>
        <sz val="10"/>
        <color rgb="FF000000"/>
        <rFont val="宋体"/>
        <charset val="134"/>
      </rPr>
      <t>≤</t>
    </r>
    <r>
      <rPr>
        <sz val="10"/>
        <color indexed="8"/>
        <rFont val="Times New Roman"/>
        <charset val="134"/>
      </rPr>
      <t>9KG/</t>
    </r>
    <r>
      <rPr>
        <sz val="10"/>
        <color indexed="8"/>
        <rFont val="宋体"/>
        <charset val="134"/>
      </rPr>
      <t>桶</t>
    </r>
  </si>
  <si>
    <t>不高于62元/件</t>
  </si>
  <si>
    <t>豆沙</t>
  </si>
  <si>
    <r>
      <rPr>
        <sz val="10"/>
        <color rgb="FF000000"/>
        <rFont val="宋体"/>
        <charset val="134"/>
      </rPr>
      <t>≤</t>
    </r>
    <r>
      <rPr>
        <sz val="10"/>
        <color indexed="8"/>
        <rFont val="Times New Roman"/>
        <charset val="134"/>
      </rPr>
      <t>2kg/</t>
    </r>
    <r>
      <rPr>
        <sz val="10"/>
        <color indexed="8"/>
        <rFont val="宋体"/>
        <charset val="134"/>
      </rPr>
      <t xml:space="preserve">包
</t>
    </r>
    <r>
      <rPr>
        <sz val="10"/>
        <color indexed="8"/>
        <rFont val="Times New Roman"/>
        <charset val="134"/>
      </rPr>
      <t>8</t>
    </r>
    <r>
      <rPr>
        <sz val="10"/>
        <color indexed="8"/>
        <rFont val="宋体"/>
        <charset val="134"/>
      </rPr>
      <t>包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件</t>
    </r>
  </si>
  <si>
    <t>鸡精</t>
  </si>
  <si>
    <r>
      <rPr>
        <sz val="10"/>
        <color rgb="FF000000"/>
        <rFont val="宋体"/>
        <charset val="134"/>
      </rPr>
      <t>≤5</t>
    </r>
    <r>
      <rPr>
        <sz val="10"/>
        <color indexed="8"/>
        <rFont val="Times New Roman"/>
        <charset val="134"/>
      </rPr>
      <t>0</t>
    </r>
    <r>
      <rPr>
        <sz val="10"/>
        <color indexed="8"/>
        <rFont val="宋体"/>
        <charset val="134"/>
      </rPr>
      <t>0g//包
20包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件</t>
    </r>
  </si>
  <si>
    <t>不高于80元/件</t>
  </si>
  <si>
    <t xml:space="preserve">      B分标（食用油类）</t>
  </si>
  <si>
    <t>价格要求</t>
  </si>
  <si>
    <t>广西天华盛隆餐饮管理有限公司</t>
  </si>
  <si>
    <t>广西馥演天商贸有限公司</t>
  </si>
  <si>
    <t>南宁鸿蕊商贸有限公司</t>
  </si>
  <si>
    <t>食用调和油</t>
  </si>
  <si>
    <t>升</t>
  </si>
  <si>
    <r>
      <rPr>
        <sz val="12"/>
        <rFont val="宋体"/>
        <charset val="134"/>
      </rPr>
      <t>不高于12</t>
    </r>
    <r>
      <rPr>
        <sz val="10.5"/>
        <rFont val="宋体"/>
        <charset val="134"/>
      </rPr>
      <t>元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升</t>
    </r>
  </si>
  <si>
    <t>品质要求：</t>
  </si>
  <si>
    <t>符合国家食用油的有关标准，6-9月份棕榈油含量不超过90%，其他月份棕榈油含量不超过70%，不能含有转基因成份，7度以上不凝结。</t>
  </si>
  <si>
    <t>包装要求：</t>
  </si>
  <si>
    <t>食品级内袋或桶+纸箱+外覆收缩膜，净重25升以内。</t>
  </si>
  <si>
    <t>A分标（大米、面粉、杂粮、干杂类）</t>
  </si>
  <si>
    <t xml:space="preserve">  2021 年 10 月 13 日</t>
  </si>
  <si>
    <t>南宁力源粮油食品有限责任公司</t>
  </si>
  <si>
    <t>广西品饭师粮食集团有限公司</t>
  </si>
  <si>
    <t>广西万家香农业发展有限公司</t>
  </si>
  <si>
    <t>南宁市储备粮管理有限责任公司</t>
  </si>
  <si>
    <t>广西南宁可东商贸有限公司</t>
  </si>
  <si>
    <t>杂优大米</t>
  </si>
  <si>
    <t>不高于4100元/吨    净重≤25公斤/袋</t>
  </si>
  <si>
    <t>优质大米</t>
  </si>
  <si>
    <t>不高于5600元/吨    净重≤25公斤/袋</t>
  </si>
  <si>
    <t>碎米</t>
  </si>
  <si>
    <t xml:space="preserve">不高于4200元/吨    净重≤25公斤/袋 </t>
  </si>
  <si>
    <t>糯米</t>
  </si>
  <si>
    <t>不高于8600元/吨    净重≤50公斤/袋</t>
  </si>
  <si>
    <t>糯米粉</t>
  </si>
  <si>
    <t>不高于7840元/吨    净重≤25公斤/袋</t>
  </si>
  <si>
    <t>花生粒</t>
  </si>
  <si>
    <t xml:space="preserve">不高于16400元/吨    净重≤25公斤/袋 </t>
  </si>
  <si>
    <t>绿豆</t>
  </si>
  <si>
    <t xml:space="preserve">不高于11600元/吨    净重≤25公斤/袋 </t>
  </si>
  <si>
    <t>黄豆</t>
  </si>
  <si>
    <t xml:space="preserve">不高于7500元/吨    净重≤25公斤/袋 </t>
  </si>
  <si>
    <t>面粉</t>
  </si>
  <si>
    <t>干木耳</t>
  </si>
  <si>
    <t>斤</t>
  </si>
  <si>
    <t xml:space="preserve">不高于20元/斤    净重≤2.5公斤/袋 </t>
  </si>
  <si>
    <t>干米粉</t>
  </si>
  <si>
    <t xml:space="preserve">不高于350元/件   净重≤25公斤/袋 </t>
  </si>
  <si>
    <t>干香菇</t>
  </si>
  <si>
    <t xml:space="preserve">不高于50元/斤    净重≤2.5公斤/袋 </t>
  </si>
  <si>
    <t>南宁市壮大粮油有限公司</t>
  </si>
  <si>
    <t>南宁山水富源贸易有限公司</t>
  </si>
  <si>
    <t>广西南宁市锦沅祥商贸有限公司</t>
  </si>
  <si>
    <t>广西南宁市驰茗佳粮油贸易有限公司</t>
  </si>
  <si>
    <t>南宁汇粮米业有限公司</t>
  </si>
  <si>
    <t>广西桂林鑫谷源米业有限公司</t>
  </si>
  <si>
    <t>广西优粮米业有限公司</t>
  </si>
  <si>
    <t>广西粮鲜冠米业有限公司</t>
  </si>
  <si>
    <t>上林县千嘉汇食品配送有限公司</t>
  </si>
  <si>
    <t>广西新发展米业有限公司</t>
  </si>
  <si>
    <t>广西品冠食品有限责任公司</t>
  </si>
  <si>
    <t>序号</t>
  </si>
  <si>
    <t>所中分标</t>
  </si>
  <si>
    <t>A</t>
  </si>
  <si>
    <t>ABC</t>
  </si>
  <si>
    <t>BC</t>
  </si>
  <si>
    <t>B</t>
  </si>
  <si>
    <t>DE</t>
  </si>
  <si>
    <t>E</t>
  </si>
  <si>
    <t>广西西大朴诚后勤产业服务有限公司</t>
  </si>
  <si>
    <t>2021-2022学年学生食堂大宗物资采购招标中标情况汇总表</t>
  </si>
  <si>
    <t>项目编号：PCHQ20210015</t>
  </si>
  <si>
    <t>开标时间：2021年10月13日9时00分</t>
  </si>
  <si>
    <t>商品全名</t>
  </si>
  <si>
    <t>规格要求</t>
  </si>
  <si>
    <t>质量等级
包装要求</t>
  </si>
  <si>
    <t>数量</t>
  </si>
  <si>
    <t>生产厂家</t>
  </si>
  <si>
    <t>商标</t>
  </si>
  <si>
    <t>中标单价（元）</t>
  </si>
  <si>
    <t>中标金额（元）</t>
  </si>
  <si>
    <t>中标单位</t>
  </si>
  <si>
    <t>备注</t>
  </si>
  <si>
    <t>A分标：大米、面粉、杂粮、干杂类</t>
  </si>
  <si>
    <r>
      <rPr>
        <sz val="9"/>
        <color rgb="FF000000"/>
        <rFont val="宋体"/>
        <charset val="134"/>
      </rPr>
      <t>净重≤25公斤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袋包装</t>
    </r>
  </si>
  <si>
    <r>
      <rPr>
        <sz val="8"/>
        <color rgb="FF000000"/>
        <rFont val="宋体"/>
        <charset val="134"/>
      </rPr>
      <t>符合</t>
    </r>
    <r>
      <rPr>
        <sz val="8"/>
        <color rgb="FF000000"/>
        <rFont val="Times New Roman"/>
        <charset val="134"/>
      </rPr>
      <t>GB1354</t>
    </r>
    <r>
      <rPr>
        <sz val="8"/>
        <color rgb="FF000000"/>
        <rFont val="宋体"/>
        <charset val="134"/>
      </rPr>
      <t>要求，质量等级：籼米三级</t>
    </r>
  </si>
  <si>
    <r>
      <rPr>
        <sz val="9"/>
        <color rgb="FF000000"/>
        <rFont val="宋体"/>
        <charset val="134"/>
      </rPr>
      <t>≤4100元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吨</t>
    </r>
  </si>
  <si>
    <t>桂林力源粮油食品集团有限公司</t>
  </si>
  <si>
    <t>力源</t>
  </si>
  <si>
    <t>净重≤25公斤/袋包装</t>
  </si>
  <si>
    <t>符合GB1354要求，质量等级：籼米三级</t>
  </si>
  <si>
    <t>≤5600元/吨</t>
  </si>
  <si>
    <t>穗穗友厨</t>
  </si>
  <si>
    <t>稻香通宝</t>
  </si>
  <si>
    <t>象之源</t>
  </si>
  <si>
    <r>
      <rPr>
        <sz val="9"/>
        <color rgb="FF000000"/>
        <rFont val="宋体"/>
        <charset val="134"/>
      </rPr>
      <t>≤4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宋体"/>
        <charset val="134"/>
      </rPr>
      <t>00元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吨</t>
    </r>
  </si>
  <si>
    <t>品饭师</t>
  </si>
  <si>
    <r>
      <rPr>
        <sz val="9"/>
        <color rgb="FF000000"/>
        <rFont val="宋体"/>
        <charset val="134"/>
      </rPr>
      <t>净重≤</t>
    </r>
    <r>
      <rPr>
        <sz val="9"/>
        <color rgb="FF000000"/>
        <rFont val="Times New Roman"/>
        <charset val="134"/>
      </rPr>
      <t>50</t>
    </r>
    <r>
      <rPr>
        <sz val="9"/>
        <color rgb="FF000000"/>
        <rFont val="宋体"/>
        <charset val="134"/>
      </rPr>
      <t>公斤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袋包装</t>
    </r>
  </si>
  <si>
    <r>
      <rPr>
        <sz val="9"/>
        <color rgb="FF000000"/>
        <rFont val="宋体"/>
        <charset val="134"/>
      </rPr>
      <t>≤</t>
    </r>
    <r>
      <rPr>
        <sz val="9"/>
        <color rgb="FF000000"/>
        <rFont val="Times New Roman"/>
        <charset val="134"/>
      </rPr>
      <t>8600</t>
    </r>
    <r>
      <rPr>
        <sz val="9"/>
        <color rgb="FF000000"/>
        <rFont val="宋体"/>
        <charset val="134"/>
      </rPr>
      <t>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吨</t>
    </r>
  </si>
  <si>
    <t>安徽蚌埠祥和米业有限公司</t>
  </si>
  <si>
    <t>龙王庆</t>
  </si>
  <si>
    <t>≤7840元/吨</t>
  </si>
  <si>
    <t xml:space="preserve">江西吉安市新君山粮油食品厂 </t>
  </si>
  <si>
    <t>日强</t>
  </si>
  <si>
    <r>
      <rPr>
        <sz val="9"/>
        <color rgb="FF333333"/>
        <rFont val="宋体"/>
        <charset val="134"/>
      </rPr>
      <t>符合</t>
    </r>
    <r>
      <rPr>
        <sz val="9"/>
        <color rgb="FF333333"/>
        <rFont val="Times New Roman"/>
        <charset val="134"/>
      </rPr>
      <t>GB/T 1532-2008</t>
    </r>
  </si>
  <si>
    <r>
      <rPr>
        <sz val="9"/>
        <color rgb="FF000000"/>
        <rFont val="宋体"/>
        <charset val="134"/>
      </rPr>
      <t>≤164</t>
    </r>
    <r>
      <rPr>
        <sz val="9"/>
        <color rgb="FF000000"/>
        <rFont val="Times New Roman"/>
        <charset val="134"/>
      </rPr>
      <t>00</t>
    </r>
    <r>
      <rPr>
        <sz val="9"/>
        <color rgb="FF000000"/>
        <rFont val="宋体"/>
        <charset val="134"/>
      </rPr>
      <t>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吨</t>
    </r>
  </si>
  <si>
    <t>广西好易来贸易有限公司</t>
  </si>
  <si>
    <t>喜滋福</t>
  </si>
  <si>
    <r>
      <rPr>
        <sz val="9"/>
        <color rgb="FF333333"/>
        <rFont val="宋体"/>
        <charset val="134"/>
      </rPr>
      <t>符合</t>
    </r>
    <r>
      <rPr>
        <sz val="9"/>
        <color rgb="FF333333"/>
        <rFont val="Times New Roman"/>
        <charset val="134"/>
      </rPr>
      <t>GB/T 10462-2008</t>
    </r>
  </si>
  <si>
    <r>
      <rPr>
        <sz val="9"/>
        <color rgb="FF000000"/>
        <rFont val="宋体"/>
        <charset val="134"/>
      </rPr>
      <t>≤</t>
    </r>
    <r>
      <rPr>
        <sz val="9"/>
        <color rgb="FF000000"/>
        <rFont val="Times New Roman"/>
        <charset val="134"/>
      </rPr>
      <t>11600</t>
    </r>
    <r>
      <rPr>
        <sz val="9"/>
        <color rgb="FF000000"/>
        <rFont val="宋体"/>
        <charset val="134"/>
      </rPr>
      <t>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吨</t>
    </r>
  </si>
  <si>
    <t>南宁市老苏家粮油商行</t>
  </si>
  <si>
    <t>畅通</t>
  </si>
  <si>
    <r>
      <rPr>
        <sz val="9"/>
        <color rgb="FF333333"/>
        <rFont val="宋体"/>
        <charset val="134"/>
      </rPr>
      <t>符合</t>
    </r>
    <r>
      <rPr>
        <sz val="9"/>
        <color rgb="FF333333"/>
        <rFont val="Times New Roman"/>
        <charset val="134"/>
      </rPr>
      <t>GB/T 1355-1986</t>
    </r>
  </si>
  <si>
    <r>
      <rPr>
        <sz val="9"/>
        <color rgb="FF000000"/>
        <rFont val="宋体"/>
        <charset val="134"/>
      </rPr>
      <t>≤7500元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吨</t>
    </r>
  </si>
  <si>
    <t>符合GB/T 1355-1986</t>
  </si>
  <si>
    <t>≤4200元/吨 </t>
  </si>
  <si>
    <t>河南开封市六福面粉</t>
  </si>
  <si>
    <t>又一福</t>
  </si>
  <si>
    <t>广西诚源香农业发展有限公司
（代工企业：南宁市军粮供应站）</t>
  </si>
  <si>
    <t>万田</t>
  </si>
  <si>
    <t>广西首丰粮食有限公司</t>
  </si>
  <si>
    <t>壮歌</t>
  </si>
  <si>
    <r>
      <rPr>
        <sz val="9"/>
        <color rgb="FF000000"/>
        <rFont val="宋体"/>
        <charset val="134"/>
      </rPr>
      <t>净重≤2</t>
    </r>
    <r>
      <rPr>
        <sz val="9"/>
        <color rgb="FF000000"/>
        <rFont val="Times New Roman"/>
        <charset val="134"/>
      </rPr>
      <t>.5</t>
    </r>
    <r>
      <rPr>
        <sz val="9"/>
        <color rgb="FF000000"/>
        <rFont val="宋体"/>
        <charset val="134"/>
      </rPr>
      <t>kg/袋</t>
    </r>
  </si>
  <si>
    <r>
      <rPr>
        <sz val="9"/>
        <color rgb="FF333333"/>
        <rFont val="宋体"/>
        <charset val="134"/>
      </rPr>
      <t xml:space="preserve">符合 </t>
    </r>
    <r>
      <rPr>
        <sz val="9"/>
        <color rgb="FF333333"/>
        <rFont val="Times New Roman"/>
        <charset val="134"/>
      </rPr>
      <t xml:space="preserve">GB/T 6192-2019 </t>
    </r>
  </si>
  <si>
    <t>≤20元//斤</t>
  </si>
  <si>
    <t>西峡县百山缘食品有限公司</t>
  </si>
  <si>
    <t>百山缘</t>
  </si>
  <si>
    <t>净重≤25kg/件</t>
  </si>
  <si>
    <r>
      <rPr>
        <sz val="9"/>
        <color rgb="FF333333"/>
        <rFont val="Times New Roman"/>
        <charset val="134"/>
      </rPr>
      <t xml:space="preserve">DBS45/ 036-2016 </t>
    </r>
    <r>
      <rPr>
        <sz val="9"/>
        <color rgb="FF333333"/>
        <rFont val="宋体"/>
        <charset val="134"/>
      </rPr>
      <t>食品安全地方标准</t>
    </r>
  </si>
  <si>
    <t>≤350元/件</t>
  </si>
  <si>
    <t>南宁市富星投资有限公司</t>
  </si>
  <si>
    <t>都贝</t>
  </si>
  <si>
    <t>品冠</t>
  </si>
  <si>
    <r>
      <rPr>
        <sz val="9"/>
        <color rgb="FF333333"/>
        <rFont val="宋体"/>
        <charset val="134"/>
      </rPr>
      <t>符合</t>
    </r>
    <r>
      <rPr>
        <sz val="9"/>
        <color rgb="FF333333"/>
        <rFont val="Times New Roman"/>
        <charset val="134"/>
      </rPr>
      <t xml:space="preserve"> GB/T 38581-2020</t>
    </r>
  </si>
  <si>
    <t>≤50元/斤</t>
  </si>
  <si>
    <t>广西红心食品有限公司</t>
  </si>
  <si>
    <t>红心</t>
  </si>
  <si>
    <t>小计</t>
  </si>
  <si>
    <t>B分标：食用油类</t>
  </si>
  <si>
    <t>中储粮汉鼎食用植物调和油（非转基因）</t>
  </si>
  <si>
    <t>食品级内袋或桶+纸箱+外覆收缩膜，净重25升以内</t>
  </si>
  <si>
    <t>符合国家食用油的有关标准，6-9月份棕榈油含量不超过90%，其他月份棕榈油含量不超过70%，不能含有转基因成份，7度以上不凝结</t>
  </si>
  <si>
    <t>≤12元/升</t>
  </si>
  <si>
    <t>中储粮油脂工业东莞有限公司</t>
  </si>
  <si>
    <t>汉鼎</t>
  </si>
  <si>
    <t>福掌柜花生香食用植物调和油（非转基因）</t>
  </si>
  <si>
    <t>中粮油脂（钦州）有限公司</t>
  </si>
  <si>
    <t>中粮</t>
  </si>
  <si>
    <t>C分标：调味品类</t>
  </si>
  <si>
    <t>符合国家相关产品质量标准；包装完整，注册商标、厂名、厂址、质量等级、重量、SC证号等各类标识清楚。</t>
  </si>
  <si>
    <t>桂林市桂竹酒业有限公司</t>
  </si>
  <si>
    <t>竹新</t>
  </si>
  <si>
    <t>≤13kg/桶</t>
  </si>
  <si>
    <t>桶</t>
  </si>
  <si>
    <t>清远市大昌食品有限公司</t>
  </si>
  <si>
    <t>番寻味</t>
  </si>
  <si>
    <r>
      <rPr>
        <sz val="9"/>
        <color rgb="FF000000"/>
        <rFont val="宋体"/>
        <charset val="134"/>
      </rPr>
      <t>≤</t>
    </r>
    <r>
      <rPr>
        <sz val="9"/>
        <color indexed="8"/>
        <rFont val="Times New Roman"/>
        <charset val="0"/>
      </rPr>
      <t>500ml/</t>
    </r>
    <r>
      <rPr>
        <sz val="9"/>
        <color rgb="FF000000"/>
        <rFont val="宋体"/>
        <charset val="134"/>
      </rPr>
      <t xml:space="preserve">袋
</t>
    </r>
    <r>
      <rPr>
        <sz val="9"/>
        <color indexed="8"/>
        <rFont val="Times New Roman"/>
        <charset val="0"/>
      </rPr>
      <t>20</t>
    </r>
    <r>
      <rPr>
        <sz val="9"/>
        <color rgb="FF000000"/>
        <rFont val="宋体"/>
        <charset val="134"/>
      </rPr>
      <t>袋</t>
    </r>
    <r>
      <rPr>
        <sz val="9"/>
        <color indexed="8"/>
        <rFont val="Times New Roman"/>
        <charset val="0"/>
      </rPr>
      <t>/</t>
    </r>
    <r>
      <rPr>
        <sz val="9"/>
        <color rgb="FF000000"/>
        <rFont val="宋体"/>
        <charset val="134"/>
      </rPr>
      <t>件</t>
    </r>
  </si>
  <si>
    <t>南宁市滴珠酿造食品厂</t>
  </si>
  <si>
    <t>滴珠</t>
  </si>
  <si>
    <r>
      <rPr>
        <sz val="9"/>
        <color rgb="FF000000"/>
        <rFont val="宋体"/>
        <charset val="134"/>
      </rPr>
      <t>≤</t>
    </r>
    <r>
      <rPr>
        <sz val="9"/>
        <color indexed="8"/>
        <rFont val="Times New Roman"/>
        <charset val="0"/>
      </rPr>
      <t>2000ml/</t>
    </r>
    <r>
      <rPr>
        <sz val="9"/>
        <color rgb="FF000000"/>
        <rFont val="宋体"/>
        <charset val="134"/>
      </rPr>
      <t xml:space="preserve">瓶
</t>
    </r>
    <r>
      <rPr>
        <sz val="9"/>
        <color indexed="8"/>
        <rFont val="Times New Roman"/>
        <charset val="0"/>
      </rPr>
      <t>6</t>
    </r>
    <r>
      <rPr>
        <sz val="9"/>
        <color rgb="FF000000"/>
        <rFont val="宋体"/>
        <charset val="134"/>
      </rPr>
      <t>瓶</t>
    </r>
    <r>
      <rPr>
        <sz val="9"/>
        <color indexed="8"/>
        <rFont val="Times New Roman"/>
        <charset val="0"/>
      </rPr>
      <t>/</t>
    </r>
    <r>
      <rPr>
        <sz val="9"/>
        <color rgb="FF000000"/>
        <rFont val="宋体"/>
        <charset val="134"/>
      </rPr>
      <t>件</t>
    </r>
  </si>
  <si>
    <t>李锦记（新会）食品有限公司</t>
  </si>
  <si>
    <t>李锦记</t>
  </si>
  <si>
    <r>
      <rPr>
        <sz val="9"/>
        <color rgb="FF000000"/>
        <rFont val="宋体"/>
        <charset val="134"/>
      </rPr>
      <t>≤</t>
    </r>
    <r>
      <rPr>
        <sz val="9"/>
        <color indexed="8"/>
        <rFont val="Times New Roman"/>
        <charset val="0"/>
      </rPr>
      <t>500ml/</t>
    </r>
    <r>
      <rPr>
        <sz val="9"/>
        <color rgb="FF000000"/>
        <rFont val="宋体"/>
        <charset val="134"/>
      </rPr>
      <t xml:space="preserve">瓶
</t>
    </r>
    <r>
      <rPr>
        <sz val="9"/>
        <color indexed="8"/>
        <rFont val="Times New Roman"/>
        <charset val="0"/>
      </rPr>
      <t>12</t>
    </r>
    <r>
      <rPr>
        <sz val="9"/>
        <color rgb="FF000000"/>
        <rFont val="宋体"/>
        <charset val="134"/>
      </rPr>
      <t>瓶</t>
    </r>
    <r>
      <rPr>
        <sz val="9"/>
        <color indexed="8"/>
        <rFont val="Times New Roman"/>
        <charset val="0"/>
      </rPr>
      <t>/</t>
    </r>
    <r>
      <rPr>
        <sz val="9"/>
        <color rgb="FF000000"/>
        <rFont val="宋体"/>
        <charset val="134"/>
      </rPr>
      <t>件</t>
    </r>
  </si>
  <si>
    <t>广州市番禺新造食品有限公司</t>
  </si>
  <si>
    <t>凤仙花</t>
  </si>
  <si>
    <r>
      <rPr>
        <sz val="9"/>
        <color rgb="FF000000"/>
        <rFont val="宋体"/>
        <charset val="134"/>
      </rPr>
      <t>≤</t>
    </r>
    <r>
      <rPr>
        <sz val="9"/>
        <color indexed="8"/>
        <rFont val="Times New Roman"/>
        <charset val="0"/>
      </rPr>
      <t>500ml/</t>
    </r>
    <r>
      <rPr>
        <sz val="9"/>
        <color rgb="FF000000"/>
        <rFont val="宋体"/>
        <charset val="134"/>
      </rPr>
      <t xml:space="preserve">瓶
</t>
    </r>
    <r>
      <rPr>
        <sz val="9"/>
        <color indexed="8"/>
        <rFont val="Times New Roman"/>
        <charset val="0"/>
      </rPr>
      <t>20</t>
    </r>
    <r>
      <rPr>
        <sz val="9"/>
        <color rgb="FF000000"/>
        <rFont val="宋体"/>
        <charset val="134"/>
      </rPr>
      <t>瓶</t>
    </r>
    <r>
      <rPr>
        <sz val="9"/>
        <color indexed="8"/>
        <rFont val="Times New Roman"/>
        <charset val="0"/>
      </rPr>
      <t>/</t>
    </r>
    <r>
      <rPr>
        <sz val="9"/>
        <color rgb="FF000000"/>
        <rFont val="宋体"/>
        <charset val="134"/>
      </rPr>
      <t>件</t>
    </r>
  </si>
  <si>
    <t>山西清徐进财醋业有限公司</t>
  </si>
  <si>
    <t>并西</t>
  </si>
  <si>
    <t>≤5kg/件
6瓶/件</t>
  </si>
  <si>
    <t>佛山市海天（高明）调味食品有限公司</t>
  </si>
  <si>
    <t>海天</t>
  </si>
  <si>
    <t>皇妃</t>
  </si>
  <si>
    <r>
      <rPr>
        <sz val="9"/>
        <color rgb="FF000000"/>
        <rFont val="宋体"/>
        <charset val="134"/>
      </rPr>
      <t>≤</t>
    </r>
    <r>
      <rPr>
        <sz val="9"/>
        <color indexed="8"/>
        <rFont val="Times New Roman"/>
        <charset val="0"/>
      </rPr>
      <t>2000ml/</t>
    </r>
    <r>
      <rPr>
        <sz val="9"/>
        <color rgb="FF000000"/>
        <rFont val="宋体"/>
        <charset val="134"/>
      </rPr>
      <t>瓶
6瓶</t>
    </r>
    <r>
      <rPr>
        <sz val="9"/>
        <color indexed="8"/>
        <rFont val="Times New Roman"/>
        <charset val="0"/>
      </rPr>
      <t>/</t>
    </r>
    <r>
      <rPr>
        <sz val="9"/>
        <color rgb="FF000000"/>
        <rFont val="宋体"/>
        <charset val="134"/>
      </rPr>
      <t>件</t>
    </r>
  </si>
  <si>
    <t>鹤山市东古调味食品有限公司</t>
  </si>
  <si>
    <t>东古</t>
  </si>
  <si>
    <t>南宁市糖业股份有限公司明阳糖厂</t>
  </si>
  <si>
    <t>明阳</t>
  </si>
  <si>
    <r>
      <rPr>
        <sz val="9"/>
        <color rgb="FF000000"/>
        <rFont val="宋体"/>
        <charset val="134"/>
      </rPr>
      <t>≤</t>
    </r>
    <r>
      <rPr>
        <sz val="9"/>
        <color indexed="8"/>
        <rFont val="Times New Roman"/>
        <charset val="0"/>
      </rPr>
      <t>590g/</t>
    </r>
    <r>
      <rPr>
        <sz val="9"/>
        <color rgb="FF000000"/>
        <rFont val="宋体"/>
        <charset val="134"/>
      </rPr>
      <t xml:space="preserve">瓶
</t>
    </r>
    <r>
      <rPr>
        <sz val="9"/>
        <color indexed="8"/>
        <rFont val="Times New Roman"/>
        <charset val="0"/>
      </rPr>
      <t>6</t>
    </r>
    <r>
      <rPr>
        <sz val="9"/>
        <color rgb="FF000000"/>
        <rFont val="宋体"/>
        <charset val="134"/>
      </rPr>
      <t>瓶</t>
    </r>
    <r>
      <rPr>
        <sz val="9"/>
        <color indexed="8"/>
        <rFont val="Times New Roman"/>
        <charset val="0"/>
      </rPr>
      <t>/</t>
    </r>
    <r>
      <rPr>
        <sz val="9"/>
        <color rgb="FF000000"/>
        <rFont val="宋体"/>
        <charset val="134"/>
      </rPr>
      <t>件</t>
    </r>
  </si>
  <si>
    <t>桂林临桂横山西方井食品有限公司</t>
  </si>
  <si>
    <t>四方井</t>
  </si>
  <si>
    <r>
      <rPr>
        <sz val="9"/>
        <color rgb="FF000000"/>
        <rFont val="宋体"/>
        <charset val="134"/>
      </rPr>
      <t>≤</t>
    </r>
    <r>
      <rPr>
        <sz val="9"/>
        <color indexed="8"/>
        <rFont val="Times New Roman"/>
        <charset val="0"/>
      </rPr>
      <t>9KG/</t>
    </r>
    <r>
      <rPr>
        <sz val="9"/>
        <color rgb="FF000000"/>
        <rFont val="宋体"/>
        <charset val="134"/>
      </rPr>
      <t>桶</t>
    </r>
  </si>
  <si>
    <t>四川省红九久调味品有限公司</t>
  </si>
  <si>
    <t>九味轩</t>
  </si>
  <si>
    <r>
      <rPr>
        <sz val="9"/>
        <color rgb="FF000000"/>
        <rFont val="宋体"/>
        <charset val="134"/>
      </rPr>
      <t>≤</t>
    </r>
    <r>
      <rPr>
        <sz val="9"/>
        <color indexed="8"/>
        <rFont val="Times New Roman"/>
        <charset val="0"/>
      </rPr>
      <t>2kg/</t>
    </r>
    <r>
      <rPr>
        <sz val="9"/>
        <color rgb="FF000000"/>
        <rFont val="宋体"/>
        <charset val="134"/>
      </rPr>
      <t xml:space="preserve">包
</t>
    </r>
    <r>
      <rPr>
        <sz val="9"/>
        <color indexed="8"/>
        <rFont val="Times New Roman"/>
        <charset val="0"/>
      </rPr>
      <t>8</t>
    </r>
    <r>
      <rPr>
        <sz val="9"/>
        <color rgb="FF000000"/>
        <rFont val="宋体"/>
        <charset val="134"/>
      </rPr>
      <t>包</t>
    </r>
    <r>
      <rPr>
        <sz val="9"/>
        <color indexed="8"/>
        <rFont val="Times New Roman"/>
        <charset val="0"/>
      </rPr>
      <t>/</t>
    </r>
    <r>
      <rPr>
        <sz val="9"/>
        <color rgb="FF000000"/>
        <rFont val="宋体"/>
        <charset val="134"/>
      </rPr>
      <t>件</t>
    </r>
  </si>
  <si>
    <t>湛江市霞山区嘉华食品有限公司</t>
  </si>
  <si>
    <t>金培</t>
  </si>
  <si>
    <r>
      <rPr>
        <sz val="9"/>
        <color rgb="FF000000"/>
        <rFont val="宋体"/>
        <charset val="134"/>
      </rPr>
      <t>≤5</t>
    </r>
    <r>
      <rPr>
        <sz val="9"/>
        <color indexed="8"/>
        <rFont val="Times New Roman"/>
        <charset val="0"/>
      </rPr>
      <t>0</t>
    </r>
    <r>
      <rPr>
        <sz val="9"/>
        <color rgb="FF000000"/>
        <rFont val="宋体"/>
        <charset val="134"/>
      </rPr>
      <t>0g//包
20包</t>
    </r>
    <r>
      <rPr>
        <sz val="9"/>
        <color indexed="8"/>
        <rFont val="Times New Roman"/>
        <charset val="0"/>
      </rPr>
      <t>/</t>
    </r>
    <r>
      <rPr>
        <sz val="9"/>
        <color rgb="FF000000"/>
        <rFont val="宋体"/>
        <charset val="134"/>
      </rPr>
      <t>件</t>
    </r>
  </si>
  <si>
    <t>D分标：冻肉类</t>
  </si>
  <si>
    <t>符合国家相关产品质量标准；包装完整，注册商标、厂名、厂址、质量等级、重量、QS证号、动产产品检验合格证等各类标识清楚</t>
  </si>
  <si>
    <t>≤14000.00</t>
  </si>
  <si>
    <t>江苏省徐州市丰县虹业食品有限公司</t>
  </si>
  <si>
    <t>虹业</t>
  </si>
  <si>
    <t>≤18000.00</t>
  </si>
  <si>
    <t>山东呱呱鸭制品有限责任公司</t>
  </si>
  <si>
    <t>呱呱鸭</t>
  </si>
  <si>
    <t>山东临沂市山东超和龙山腾食品有限公司</t>
  </si>
  <si>
    <t>超和食品</t>
  </si>
  <si>
    <t>≤13000.00</t>
  </si>
  <si>
    <t>山东邹平和美食品有限公司</t>
  </si>
  <si>
    <t>和成</t>
  </si>
  <si>
    <t>辽宁省丹东市耘垦牧业有限公司</t>
  </si>
  <si>
    <t>刘家河</t>
  </si>
  <si>
    <t>辽宁省海城市腾达食品有限公司</t>
  </si>
  <si>
    <t>腾达</t>
  </si>
  <si>
    <t>山东潍坊富锦食品有限公司</t>
  </si>
  <si>
    <t>富锦</t>
  </si>
  <si>
    <t>山东博大食品加工有限公司</t>
  </si>
  <si>
    <t>博大</t>
  </si>
  <si>
    <t>山东德州市平原和盛食品有限公司</t>
  </si>
  <si>
    <t>和盛食品</t>
  </si>
  <si>
    <t>≤16000.00</t>
  </si>
  <si>
    <t>湖南省益阳市湖南颐丰食品有限公司</t>
  </si>
  <si>
    <t>大红门</t>
  </si>
  <si>
    <t>≤40000.00</t>
  </si>
  <si>
    <t>≤30000.00</t>
  </si>
  <si>
    <r>
      <rPr>
        <sz val="9"/>
        <color rgb="FF000000"/>
        <rFont val="宋体"/>
        <charset val="134"/>
      </rPr>
      <t>≤</t>
    </r>
    <r>
      <rPr>
        <sz val="9"/>
        <color indexed="8"/>
        <rFont val="宋体"/>
        <charset val="0"/>
      </rPr>
      <t>19</t>
    </r>
    <r>
      <rPr>
        <sz val="9"/>
        <color rgb="FF000000"/>
        <rFont val="宋体"/>
        <charset val="134"/>
      </rPr>
      <t>000.00</t>
    </r>
  </si>
  <si>
    <r>
      <rPr>
        <sz val="9"/>
        <color rgb="FF000000"/>
        <rFont val="宋体"/>
        <charset val="134"/>
      </rPr>
      <t>≤</t>
    </r>
    <r>
      <rPr>
        <sz val="9"/>
        <color indexed="8"/>
        <rFont val="宋体"/>
        <charset val="0"/>
      </rPr>
      <t>260</t>
    </r>
    <r>
      <rPr>
        <sz val="9"/>
        <color rgb="FF000000"/>
        <rFont val="宋体"/>
        <charset val="134"/>
      </rPr>
      <t>.00</t>
    </r>
  </si>
  <si>
    <t>流标</t>
  </si>
  <si>
    <r>
      <rPr>
        <sz val="9"/>
        <color rgb="FF000000"/>
        <rFont val="宋体"/>
        <charset val="134"/>
      </rPr>
      <t>≤</t>
    </r>
    <r>
      <rPr>
        <sz val="9"/>
        <color indexed="8"/>
        <rFont val="宋体"/>
        <charset val="0"/>
      </rPr>
      <t>220.00</t>
    </r>
  </si>
  <si>
    <t>E分标：速冻肉制品类</t>
  </si>
  <si>
    <r>
      <rPr>
        <sz val="9"/>
        <color rgb="FF000000"/>
        <rFont val="宋体"/>
        <charset val="134"/>
      </rPr>
      <t>≤</t>
    </r>
    <r>
      <rPr>
        <sz val="9"/>
        <color rgb="FF000000"/>
        <rFont val="宋体"/>
        <charset val="0"/>
      </rPr>
      <t>100</t>
    </r>
    <r>
      <rPr>
        <sz val="9"/>
        <color rgb="FF000000"/>
        <rFont val="宋体"/>
        <charset val="134"/>
      </rPr>
      <t>-</t>
    </r>
    <r>
      <rPr>
        <sz val="9"/>
        <color rgb="FF000000"/>
        <rFont val="宋体"/>
        <charset val="0"/>
      </rPr>
      <t>150</t>
    </r>
    <r>
      <rPr>
        <sz val="9"/>
        <color rgb="FF000000"/>
        <rFont val="宋体"/>
        <charset val="134"/>
      </rPr>
      <t>片</t>
    </r>
    <r>
      <rPr>
        <sz val="9"/>
        <color rgb="FF000000"/>
        <rFont val="宋体"/>
        <charset val="0"/>
      </rPr>
      <t>/</t>
    </r>
    <r>
      <rPr>
        <sz val="9"/>
        <color rgb="FF000000"/>
        <rFont val="宋体"/>
        <charset val="134"/>
      </rPr>
      <t>件</t>
    </r>
  </si>
  <si>
    <t>符合国家相关产品质量标准；包装完整，注册商标、厂名、厂址、质量等级、重量、QS证号等各类标识清楚</t>
  </si>
  <si>
    <t>≤300</t>
  </si>
  <si>
    <t>安徽徽之润食品有限公司</t>
  </si>
  <si>
    <t>徽之润</t>
  </si>
  <si>
    <r>
      <rPr>
        <sz val="9"/>
        <color rgb="FF000000"/>
        <rFont val="宋体"/>
        <charset val="134"/>
      </rPr>
      <t>≤</t>
    </r>
    <r>
      <rPr>
        <sz val="9"/>
        <color rgb="FF000000"/>
        <rFont val="宋体"/>
        <charset val="0"/>
      </rPr>
      <t>20</t>
    </r>
    <r>
      <rPr>
        <sz val="9"/>
        <color rgb="FF000000"/>
        <rFont val="宋体"/>
        <charset val="134"/>
      </rPr>
      <t>斤</t>
    </r>
    <r>
      <rPr>
        <sz val="9"/>
        <color rgb="FF000000"/>
        <rFont val="宋体"/>
        <charset val="0"/>
      </rPr>
      <t>/</t>
    </r>
    <r>
      <rPr>
        <sz val="9"/>
        <color rgb="FF000000"/>
        <rFont val="宋体"/>
        <charset val="134"/>
      </rPr>
      <t>件</t>
    </r>
  </si>
  <si>
    <t>福建省泉州鲤龙食品有限公司</t>
  </si>
  <si>
    <t>近海码头</t>
  </si>
  <si>
    <t>福建泰州安井食品有限公司</t>
  </si>
  <si>
    <t>安井</t>
  </si>
  <si>
    <r>
      <rPr>
        <sz val="9"/>
        <color rgb="FF000000"/>
        <rFont val="宋体"/>
        <charset val="134"/>
      </rPr>
      <t>香</t>
    </r>
    <r>
      <rPr>
        <sz val="9"/>
        <color rgb="FF000000"/>
        <rFont val="宋体"/>
        <charset val="0"/>
      </rPr>
      <t>酥</t>
    </r>
    <r>
      <rPr>
        <sz val="9"/>
        <color rgb="FF000000"/>
        <rFont val="宋体"/>
        <charset val="134"/>
      </rPr>
      <t>鸡柳</t>
    </r>
  </si>
  <si>
    <r>
      <rPr>
        <sz val="9"/>
        <color rgb="FF000000"/>
        <rFont val="宋体"/>
        <charset val="134"/>
      </rPr>
      <t>≤</t>
    </r>
    <r>
      <rPr>
        <sz val="9"/>
        <color rgb="FF000000"/>
        <rFont val="宋体"/>
        <charset val="0"/>
      </rPr>
      <t>30</t>
    </r>
    <r>
      <rPr>
        <sz val="9"/>
        <color rgb="FF000000"/>
        <rFont val="宋体"/>
        <charset val="134"/>
      </rPr>
      <t>斤</t>
    </r>
    <r>
      <rPr>
        <sz val="9"/>
        <color rgb="FF000000"/>
        <rFont val="宋体"/>
        <charset val="0"/>
      </rPr>
      <t>/</t>
    </r>
    <r>
      <rPr>
        <sz val="9"/>
        <color rgb="FF000000"/>
        <rFont val="宋体"/>
        <charset val="134"/>
      </rPr>
      <t>件</t>
    </r>
  </si>
  <si>
    <t>≤150</t>
  </si>
  <si>
    <t>福建天清食品有限公司</t>
  </si>
  <si>
    <t>天清</t>
  </si>
  <si>
    <t>烟鸭胸</t>
  </si>
  <si>
    <t>浙江温岭市骏马食品有限公司</t>
  </si>
  <si>
    <t>骏马食品</t>
  </si>
  <si>
    <t>玉米虾排</t>
  </si>
  <si>
    <t>福建省御香味冷冻食品有限公司</t>
  </si>
  <si>
    <t>御品香</t>
  </si>
  <si>
    <t>诸城外贸食品冷藏有限公司</t>
  </si>
  <si>
    <t>诸城外贸</t>
  </si>
  <si>
    <t>热狗（70-80g）</t>
  </si>
  <si>
    <t>山东褚城市禄民食品有限公司</t>
  </si>
  <si>
    <t>金翅王</t>
  </si>
  <si>
    <t>隆安福港罐头食品厂</t>
  </si>
  <si>
    <t>香好多</t>
  </si>
  <si>
    <t>山东巨嘉食品有限公司</t>
  </si>
  <si>
    <t>佳惠园</t>
  </si>
  <si>
    <t>河南美味嘉食品有限公司</t>
  </si>
  <si>
    <t>臻享受</t>
  </si>
  <si>
    <t>山东省惠发食品有限公司</t>
  </si>
  <si>
    <t>惠发</t>
  </si>
  <si>
    <t>安徽徽之润食品股份有限公司</t>
  </si>
  <si>
    <t>徽润</t>
  </si>
  <si>
    <t>山东凤祥食品有限公司</t>
  </si>
  <si>
    <t>味缘博</t>
  </si>
  <si>
    <t>泉州铭兴食品有限公司晋江分公司</t>
  </si>
  <si>
    <t>铭兴</t>
  </si>
  <si>
    <t>江苏虞恒食品有限公司</t>
  </si>
  <si>
    <t>学子膳</t>
  </si>
  <si>
    <t>山东惠发食品有限公司</t>
  </si>
  <si>
    <t>广东佛山市顺德区粤香食品制造有限公司</t>
  </si>
  <si>
    <t>大笑</t>
  </si>
  <si>
    <t>江西大由大食品科技有限公司</t>
  </si>
  <si>
    <t>大由大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</si>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</sst>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"/>
    <numFmt numFmtId="177" formatCode="0.00_ "/>
    <numFmt numFmtId="41" formatCode="_ * #,##0_ ;_ * \-#,##0_ ;_ * &quot;-&quot;_ ;_ @_ "/>
    <numFmt numFmtId="43" formatCode="_ * #,##0.00_ ;_ * \-#,##0.00_ ;_ * &quot;-&quot;??_ ;_ @_ "/>
  </numFmts>
  <fonts count="49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sz val="9"/>
      <color rgb="FF000000"/>
      <name val="Times New Roman"/>
      <charset val="134"/>
    </font>
    <font>
      <sz val="9"/>
      <color rgb="FF333333"/>
      <name val="宋体"/>
      <charset val="134"/>
    </font>
    <font>
      <sz val="8"/>
      <name val="宋体"/>
      <charset val="134"/>
    </font>
    <font>
      <sz val="9"/>
      <color rgb="FF333333"/>
      <name val="Times New Roman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sz val="10.5"/>
      <color rgb="FF000000"/>
      <name val="宋体"/>
      <charset val="134"/>
    </font>
    <font>
      <sz val="10"/>
      <color rgb="FF000000"/>
      <name val="Times New Roman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rgb="FF000000"/>
      <name val="Times New Roman"/>
      <charset val="134"/>
    </font>
    <font>
      <sz val="9"/>
      <color indexed="8"/>
      <name val="Times New Roman"/>
      <charset val="0"/>
    </font>
    <font>
      <sz val="9"/>
      <color indexed="8"/>
      <name val="宋体"/>
      <charset val="0"/>
    </font>
    <font>
      <sz val="9"/>
      <color rgb="FF000000"/>
      <name val="宋体"/>
      <charset val="0"/>
    </font>
    <font>
      <sz val="10.5"/>
      <name val="宋体"/>
      <charset val="134"/>
    </font>
    <font>
      <sz val="10.5"/>
      <name val="Times New Roman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23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7" fillId="11" borderId="13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17" borderId="14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5" fillId="10" borderId="16" applyNumberFormat="0" applyAlignment="0" applyProtection="0">
      <alignment vertical="center"/>
    </xf>
    <xf numFmtId="0" fontId="26" fillId="10" borderId="13" applyNumberFormat="0" applyAlignment="0" applyProtection="0">
      <alignment vertical="center"/>
    </xf>
    <xf numFmtId="0" fontId="25" fillId="9" borderId="12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46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5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5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50" applyFont="1" applyBorder="1" applyAlignment="1">
      <alignment horizontal="center" vertical="center" wrapText="1"/>
    </xf>
    <xf numFmtId="0" fontId="5" fillId="0" borderId="0" xfId="50" applyFont="1" applyBorder="1" applyAlignment="1">
      <alignment horizontal="center" vertical="center" wrapText="1"/>
    </xf>
    <xf numFmtId="0" fontId="0" fillId="0" borderId="0" xfId="0" applyFill="1" applyAlignment="1"/>
    <xf numFmtId="0" fontId="15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/>
    <xf numFmtId="0" fontId="1" fillId="0" borderId="1" xfId="5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" fillId="0" borderId="2" xfId="50" applyFont="1" applyBorder="1" applyAlignment="1">
      <alignment horizontal="center" vertical="center" wrapText="1"/>
    </xf>
    <xf numFmtId="0" fontId="1" fillId="0" borderId="4" xfId="5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 wrapText="1"/>
    </xf>
    <xf numFmtId="0" fontId="1" fillId="0" borderId="4" xfId="50" applyFont="1" applyFill="1" applyBorder="1" applyAlignment="1">
      <alignment horizontal="center" vertical="center" wrapText="1"/>
    </xf>
    <xf numFmtId="0" fontId="0" fillId="0" borderId="2" xfId="50" applyBorder="1" applyAlignment="1">
      <alignment horizontal="center" vertical="center" wrapText="1"/>
    </xf>
    <xf numFmtId="0" fontId="0" fillId="0" borderId="4" xfId="50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12" fillId="0" borderId="1" xfId="50" applyFont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31" fontId="3" fillId="0" borderId="0" xfId="0" applyNumberFormat="1" applyFont="1" applyFill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31" fontId="3" fillId="0" borderId="0" xfId="0" applyNumberFormat="1" applyFont="1" applyFill="1" applyAlignment="1">
      <alignment vertical="center" wrapText="1"/>
    </xf>
    <xf numFmtId="0" fontId="0" fillId="0" borderId="4" xfId="0" applyFill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5" fillId="0" borderId="4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4" fillId="0" borderId="5" xfId="0" applyFont="1" applyFill="1" applyBorder="1" applyAlignment="1">
      <alignment horizontal="left" vertical="center" wrapText="1"/>
    </xf>
    <xf numFmtId="0" fontId="4" fillId="0" borderId="0" xfId="0" applyFont="1" applyFill="1" applyAlignment="1"/>
    <xf numFmtId="0" fontId="1" fillId="2" borderId="1" xfId="5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31" fontId="4" fillId="0" borderId="0" xfId="0" applyNumberFormat="1" applyFont="1" applyFill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3" borderId="1" xfId="5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ill>
        <patternFill patternType="solid">
          <bgColor rgb="FF00B0F0"/>
        </patternFill>
      </fill>
    </dxf>
    <dxf>
      <numFmt numFmtId="177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1&#22823;&#23447;&#29289;&#36164;&#25307;&#26631;\2021&#29289;&#36164;&#35780;&#20998;&#34920;\PCHQ20210015&#23398;&#29983;&#39135;&#22530;2021-2022&#23398;&#24180;&#22823;&#23447;&#29289;&#36164;&#37319;&#36141;&#25307;&#26631;&#25991;&#20214;\4&#12289;&#21508;&#31867;&#34920;&#26684;-A&#20998;&#2663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临时进校申请"/>
      <sheetName val="投标企业报名表"/>
      <sheetName val="投标人开票信息"/>
      <sheetName val="投标企业签到表"/>
      <sheetName val="投标企业签到表（空表）"/>
      <sheetName val="专家签到表"/>
      <sheetName val="专家信息登记表"/>
      <sheetName val="开标记录表"/>
      <sheetName val="投标人一览表"/>
      <sheetName val="报价表"/>
      <sheetName val="资格审查表"/>
      <sheetName val="资格审查总表"/>
      <sheetName val="评标表"/>
      <sheetName val="保证金退回表"/>
    </sheetNames>
    <sheetDataSet>
      <sheetData sheetId="0" refreshError="1"/>
      <sheetData sheetId="1" refreshError="1"/>
      <sheetData sheetId="2" refreshError="1"/>
      <sheetData sheetId="3" refreshError="1">
        <row r="2">
          <cell r="E2" t="str">
            <v>项目编号：PCHQ20210015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W83"/>
  <sheetViews>
    <sheetView workbookViewId="0">
      <pane xSplit="1" topLeftCell="B1" activePane="topRight" state="frozen"/>
      <selection/>
      <selection pane="topRight" activeCell="A2" sqref="A2:E2"/>
    </sheetView>
  </sheetViews>
  <sheetFormatPr defaultColWidth="9" defaultRowHeight="24.6" customHeight="1"/>
  <cols>
    <col min="1" max="1" width="12.75" style="47" customWidth="1"/>
    <col min="2" max="2" width="11.625" style="47" customWidth="1"/>
    <col min="3" max="3" width="6.125" style="98" customWidth="1"/>
    <col min="4" max="4" width="5.25" style="47" customWidth="1"/>
    <col min="5" max="5" width="12" style="98" customWidth="1"/>
    <col min="6" max="21" width="5.375" style="47" customWidth="1"/>
    <col min="22" max="22" width="9" style="47"/>
    <col min="23" max="23" width="22.875" style="47" customWidth="1"/>
    <col min="24" max="255" width="9" style="47"/>
    <col min="256" max="256" width="9" style="84"/>
  </cols>
  <sheetData>
    <row r="1" s="47" customFormat="1" customHeight="1" spans="1:2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="47" customFormat="1" customHeight="1" spans="1:21">
      <c r="A2" s="49" t="str">
        <f>[1]投标企业签到表!E2</f>
        <v>项目编号：PCHQ20210015</v>
      </c>
      <c r="B2" s="49"/>
      <c r="C2" s="99"/>
      <c r="D2" s="49"/>
      <c r="E2" s="99"/>
      <c r="F2" s="50"/>
      <c r="G2" s="85" t="s">
        <v>1</v>
      </c>
      <c r="H2" s="85"/>
      <c r="I2" s="85"/>
      <c r="J2" s="85"/>
      <c r="K2" s="85"/>
      <c r="L2" s="85"/>
      <c r="M2" s="85"/>
      <c r="P2" s="106"/>
      <c r="Q2" s="94">
        <v>44482</v>
      </c>
      <c r="R2" s="94"/>
      <c r="S2" s="94"/>
      <c r="T2" s="94"/>
      <c r="U2" s="51"/>
    </row>
    <row r="3" s="47" customFormat="1" customHeight="1" spans="1:21">
      <c r="A3" s="52" t="s">
        <v>2</v>
      </c>
      <c r="B3" s="54"/>
      <c r="C3" s="53" t="s">
        <v>3</v>
      </c>
      <c r="D3" s="52" t="s">
        <v>4</v>
      </c>
      <c r="E3" s="53" t="s">
        <v>5</v>
      </c>
      <c r="F3" s="100" t="s">
        <v>6</v>
      </c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7"/>
    </row>
    <row r="4" s="47" customFormat="1" ht="39" customHeight="1" spans="1:21">
      <c r="A4" s="52"/>
      <c r="B4" s="57" t="s">
        <v>7</v>
      </c>
      <c r="C4" s="56"/>
      <c r="D4" s="52"/>
      <c r="E4" s="57"/>
      <c r="F4" s="19" t="s">
        <v>8</v>
      </c>
      <c r="G4" s="19"/>
      <c r="H4" s="19" t="s">
        <v>9</v>
      </c>
      <c r="I4" s="19"/>
      <c r="J4" s="19" t="s">
        <v>10</v>
      </c>
      <c r="K4" s="19"/>
      <c r="L4" s="19" t="s">
        <v>11</v>
      </c>
      <c r="M4" s="19"/>
      <c r="N4" s="19" t="s">
        <v>12</v>
      </c>
      <c r="O4" s="19"/>
      <c r="P4" s="141" t="s">
        <v>13</v>
      </c>
      <c r="Q4" s="141"/>
      <c r="R4" s="108" t="s">
        <v>14</v>
      </c>
      <c r="S4" s="109"/>
      <c r="T4" s="19" t="s">
        <v>15</v>
      </c>
      <c r="U4" s="19"/>
    </row>
    <row r="5" s="47" customFormat="1" ht="27.95" customHeight="1" spans="1:23">
      <c r="A5" s="52"/>
      <c r="B5" s="59"/>
      <c r="C5" s="58"/>
      <c r="D5" s="52"/>
      <c r="E5" s="59"/>
      <c r="F5" s="9" t="s">
        <v>16</v>
      </c>
      <c r="G5" s="9" t="s">
        <v>17</v>
      </c>
      <c r="H5" s="9" t="s">
        <v>16</v>
      </c>
      <c r="I5" s="9" t="s">
        <v>17</v>
      </c>
      <c r="J5" s="9" t="s">
        <v>16</v>
      </c>
      <c r="K5" s="9" t="s">
        <v>17</v>
      </c>
      <c r="L5" s="9" t="s">
        <v>16</v>
      </c>
      <c r="M5" s="9" t="s">
        <v>17</v>
      </c>
      <c r="N5" s="9" t="s">
        <v>16</v>
      </c>
      <c r="O5" s="9" t="s">
        <v>17</v>
      </c>
      <c r="P5" s="142" t="s">
        <v>16</v>
      </c>
      <c r="Q5" s="142" t="s">
        <v>17</v>
      </c>
      <c r="R5" s="9" t="s">
        <v>16</v>
      </c>
      <c r="S5" s="9" t="s">
        <v>17</v>
      </c>
      <c r="T5" s="9" t="s">
        <v>16</v>
      </c>
      <c r="U5" s="9" t="s">
        <v>17</v>
      </c>
      <c r="W5" s="145"/>
    </row>
    <row r="6" s="47" customFormat="1" customHeight="1" spans="1:23">
      <c r="A6" s="103" t="s">
        <v>18</v>
      </c>
      <c r="B6" s="103" t="s">
        <v>19</v>
      </c>
      <c r="C6" s="132">
        <v>300</v>
      </c>
      <c r="D6" s="103" t="s">
        <v>20</v>
      </c>
      <c r="E6" s="133" t="s">
        <v>21</v>
      </c>
      <c r="F6" s="55"/>
      <c r="G6" s="55"/>
      <c r="H6" s="55"/>
      <c r="I6" s="55"/>
      <c r="J6" s="55"/>
      <c r="K6" s="55"/>
      <c r="L6" s="55">
        <v>300</v>
      </c>
      <c r="M6" s="55">
        <v>240</v>
      </c>
      <c r="N6" s="55"/>
      <c r="O6" s="55"/>
      <c r="P6" s="143"/>
      <c r="Q6" s="143"/>
      <c r="R6" s="52"/>
      <c r="S6" s="52"/>
      <c r="T6" s="52"/>
      <c r="U6" s="52"/>
      <c r="W6" s="145"/>
    </row>
    <row r="7" s="47" customFormat="1" customHeight="1" spans="1:23">
      <c r="A7" s="103" t="s">
        <v>22</v>
      </c>
      <c r="B7" s="103" t="s">
        <v>23</v>
      </c>
      <c r="C7" s="103">
        <v>300</v>
      </c>
      <c r="D7" s="103" t="s">
        <v>20</v>
      </c>
      <c r="E7" s="133" t="s">
        <v>24</v>
      </c>
      <c r="F7" s="55"/>
      <c r="G7" s="55"/>
      <c r="H7" s="55"/>
      <c r="I7" s="55"/>
      <c r="J7" s="55">
        <v>300</v>
      </c>
      <c r="K7" s="55">
        <v>115</v>
      </c>
      <c r="L7" s="55"/>
      <c r="M7" s="55"/>
      <c r="N7" s="55"/>
      <c r="O7" s="55"/>
      <c r="P7" s="143"/>
      <c r="Q7" s="143"/>
      <c r="R7" s="52"/>
      <c r="S7" s="52"/>
      <c r="T7" s="52"/>
      <c r="U7" s="52"/>
      <c r="W7" s="145"/>
    </row>
    <row r="8" s="47" customFormat="1" customHeight="1" spans="1:23">
      <c r="A8" s="103" t="s">
        <v>25</v>
      </c>
      <c r="B8" s="103" t="s">
        <v>23</v>
      </c>
      <c r="C8" s="132">
        <v>180</v>
      </c>
      <c r="D8" s="103" t="s">
        <v>20</v>
      </c>
      <c r="E8" s="133" t="s">
        <v>26</v>
      </c>
      <c r="F8" s="55"/>
      <c r="G8" s="55"/>
      <c r="H8" s="55"/>
      <c r="I8" s="55"/>
      <c r="J8" s="55"/>
      <c r="K8" s="55"/>
      <c r="L8" s="55"/>
      <c r="M8" s="55"/>
      <c r="N8" s="55">
        <v>180</v>
      </c>
      <c r="O8" s="55">
        <v>80</v>
      </c>
      <c r="P8" s="143"/>
      <c r="Q8" s="143"/>
      <c r="R8" s="52"/>
      <c r="S8" s="52"/>
      <c r="T8" s="52"/>
      <c r="U8" s="52"/>
      <c r="W8" s="145"/>
    </row>
    <row r="9" s="47" customFormat="1" customHeight="1" spans="1:23">
      <c r="A9" s="103" t="s">
        <v>27</v>
      </c>
      <c r="B9" s="103" t="s">
        <v>28</v>
      </c>
      <c r="C9" s="103">
        <v>120</v>
      </c>
      <c r="D9" s="103" t="s">
        <v>20</v>
      </c>
      <c r="E9" s="133" t="s">
        <v>29</v>
      </c>
      <c r="F9" s="55"/>
      <c r="G9" s="55"/>
      <c r="H9" s="55"/>
      <c r="I9" s="55"/>
      <c r="J9" s="55"/>
      <c r="K9" s="55"/>
      <c r="L9" s="55">
        <v>120</v>
      </c>
      <c r="M9" s="55">
        <v>185</v>
      </c>
      <c r="N9" s="55"/>
      <c r="O9" s="55"/>
      <c r="P9" s="143"/>
      <c r="Q9" s="143"/>
      <c r="R9" s="52"/>
      <c r="S9" s="52"/>
      <c r="T9" s="52"/>
      <c r="U9" s="52"/>
      <c r="W9" s="145"/>
    </row>
    <row r="10" s="47" customFormat="1" customHeight="1" spans="1:23">
      <c r="A10" s="103" t="s">
        <v>30</v>
      </c>
      <c r="B10" s="103" t="s">
        <v>23</v>
      </c>
      <c r="C10" s="103">
        <v>120</v>
      </c>
      <c r="D10" s="103" t="s">
        <v>20</v>
      </c>
      <c r="E10" s="133" t="s">
        <v>31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143"/>
      <c r="Q10" s="143"/>
      <c r="R10" s="52">
        <v>120</v>
      </c>
      <c r="S10" s="52">
        <v>145</v>
      </c>
      <c r="T10" s="52"/>
      <c r="U10" s="52"/>
      <c r="W10" s="145"/>
    </row>
    <row r="11" s="47" customFormat="1" customHeight="1" spans="1:23">
      <c r="A11" s="103" t="s">
        <v>32</v>
      </c>
      <c r="B11" s="103" t="s">
        <v>33</v>
      </c>
      <c r="C11" s="103">
        <v>240</v>
      </c>
      <c r="D11" s="103" t="s">
        <v>20</v>
      </c>
      <c r="E11" s="133" t="s">
        <v>34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143"/>
      <c r="Q11" s="143"/>
      <c r="R11" s="52"/>
      <c r="S11" s="52"/>
      <c r="T11" s="52"/>
      <c r="U11" s="52"/>
      <c r="W11" s="145"/>
    </row>
    <row r="12" s="47" customFormat="1" customHeight="1" spans="1:23">
      <c r="A12" s="103" t="s">
        <v>35</v>
      </c>
      <c r="B12" s="103" t="s">
        <v>33</v>
      </c>
      <c r="C12" s="103">
        <v>90</v>
      </c>
      <c r="D12" s="103" t="s">
        <v>20</v>
      </c>
      <c r="E12" s="133" t="s">
        <v>36</v>
      </c>
      <c r="F12" s="55"/>
      <c r="G12" s="55"/>
      <c r="H12" s="55"/>
      <c r="I12" s="55"/>
      <c r="J12" s="55"/>
      <c r="K12" s="55"/>
      <c r="L12" s="55">
        <v>90</v>
      </c>
      <c r="M12" s="55">
        <v>248</v>
      </c>
      <c r="N12" s="55"/>
      <c r="O12" s="55"/>
      <c r="P12" s="143"/>
      <c r="Q12" s="143"/>
      <c r="R12" s="52"/>
      <c r="S12" s="52"/>
      <c r="T12" s="52"/>
      <c r="U12" s="52"/>
      <c r="W12" s="145"/>
    </row>
    <row r="13" s="47" customFormat="1" customHeight="1" spans="1:23">
      <c r="A13" s="103" t="s">
        <v>37</v>
      </c>
      <c r="B13" s="103" t="s">
        <v>38</v>
      </c>
      <c r="C13" s="103">
        <v>240</v>
      </c>
      <c r="D13" s="103" t="s">
        <v>20</v>
      </c>
      <c r="E13" s="133" t="s">
        <v>21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143"/>
      <c r="Q13" s="143"/>
      <c r="R13" s="52"/>
      <c r="S13" s="52"/>
      <c r="T13" s="52"/>
      <c r="U13" s="52"/>
      <c r="W13" s="145"/>
    </row>
    <row r="14" s="47" customFormat="1" customHeight="1" spans="1:23">
      <c r="A14" s="103" t="s">
        <v>39</v>
      </c>
      <c r="B14" s="103" t="s">
        <v>40</v>
      </c>
      <c r="C14" s="103">
        <v>120</v>
      </c>
      <c r="D14" s="103" t="s">
        <v>20</v>
      </c>
      <c r="E14" s="133" t="s">
        <v>34</v>
      </c>
      <c r="F14" s="52"/>
      <c r="G14" s="52"/>
      <c r="H14" s="52"/>
      <c r="I14" s="52"/>
      <c r="J14" s="52"/>
      <c r="K14" s="52"/>
      <c r="L14" s="52">
        <v>120</v>
      </c>
      <c r="M14" s="52">
        <v>185</v>
      </c>
      <c r="N14" s="52"/>
      <c r="O14" s="52"/>
      <c r="P14" s="143"/>
      <c r="Q14" s="143"/>
      <c r="R14" s="52"/>
      <c r="S14" s="52"/>
      <c r="T14" s="52"/>
      <c r="U14" s="52"/>
      <c r="W14" s="145"/>
    </row>
    <row r="15" s="47" customFormat="1" customHeight="1" spans="1:23">
      <c r="A15" s="103" t="s">
        <v>41</v>
      </c>
      <c r="B15" s="103" t="s">
        <v>33</v>
      </c>
      <c r="C15" s="103">
        <v>180</v>
      </c>
      <c r="D15" s="103" t="s">
        <v>20</v>
      </c>
      <c r="E15" s="133" t="s">
        <v>42</v>
      </c>
      <c r="F15" s="55"/>
      <c r="G15" s="55"/>
      <c r="H15" s="55">
        <v>180</v>
      </c>
      <c r="I15" s="55">
        <v>200</v>
      </c>
      <c r="J15" s="55"/>
      <c r="K15" s="55"/>
      <c r="L15" s="55"/>
      <c r="M15" s="55"/>
      <c r="N15" s="55"/>
      <c r="O15" s="55"/>
      <c r="P15" s="144"/>
      <c r="Q15" s="144"/>
      <c r="R15" s="55"/>
      <c r="S15" s="55"/>
      <c r="T15" s="55"/>
      <c r="U15" s="55"/>
      <c r="W15" s="145"/>
    </row>
    <row r="16" s="47" customFormat="1" customHeight="1" spans="1:23">
      <c r="A16" s="103" t="s">
        <v>43</v>
      </c>
      <c r="B16" s="103" t="s">
        <v>44</v>
      </c>
      <c r="C16" s="103">
        <v>400</v>
      </c>
      <c r="D16" s="103" t="s">
        <v>20</v>
      </c>
      <c r="E16" s="133" t="s">
        <v>45</v>
      </c>
      <c r="F16" s="52"/>
      <c r="G16" s="52"/>
      <c r="H16" s="52"/>
      <c r="I16" s="52"/>
      <c r="J16" s="52"/>
      <c r="K16" s="52"/>
      <c r="L16" s="52"/>
      <c r="M16" s="52"/>
      <c r="N16" s="52">
        <v>400</v>
      </c>
      <c r="O16" s="52">
        <v>176</v>
      </c>
      <c r="P16" s="143"/>
      <c r="Q16" s="143"/>
      <c r="R16" s="52"/>
      <c r="S16" s="52"/>
      <c r="T16" s="52"/>
      <c r="U16" s="52"/>
      <c r="W16" s="145"/>
    </row>
    <row r="17" s="47" customFormat="1" customHeight="1" spans="1:23">
      <c r="A17" s="103" t="s">
        <v>46</v>
      </c>
      <c r="B17" s="103" t="s">
        <v>44</v>
      </c>
      <c r="C17" s="103">
        <v>180</v>
      </c>
      <c r="D17" s="103" t="s">
        <v>20</v>
      </c>
      <c r="E17" s="133" t="s">
        <v>47</v>
      </c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143"/>
      <c r="Q17" s="143"/>
      <c r="R17" s="52">
        <v>180</v>
      </c>
      <c r="S17" s="52">
        <v>105</v>
      </c>
      <c r="T17" s="52"/>
      <c r="U17" s="52"/>
      <c r="W17" s="145"/>
    </row>
    <row r="18" s="47" customFormat="1" customHeight="1" spans="1:21">
      <c r="A18" s="103" t="s">
        <v>48</v>
      </c>
      <c r="B18" s="103" t="s">
        <v>49</v>
      </c>
      <c r="C18" s="103">
        <v>600</v>
      </c>
      <c r="D18" s="103" t="s">
        <v>20</v>
      </c>
      <c r="E18" s="133" t="s">
        <v>50</v>
      </c>
      <c r="F18" s="52"/>
      <c r="G18" s="52"/>
      <c r="H18" s="52">
        <v>100</v>
      </c>
      <c r="I18" s="52">
        <v>265</v>
      </c>
      <c r="J18" s="52"/>
      <c r="K18" s="52"/>
      <c r="L18" s="52"/>
      <c r="M18" s="52"/>
      <c r="N18" s="52"/>
      <c r="O18" s="52"/>
      <c r="P18" s="143"/>
      <c r="Q18" s="143"/>
      <c r="R18" s="52">
        <v>100</v>
      </c>
      <c r="S18" s="52">
        <v>365</v>
      </c>
      <c r="T18" s="52"/>
      <c r="U18" s="52"/>
    </row>
    <row r="19" s="47" customFormat="1" customHeight="1" spans="1:21">
      <c r="A19" s="103" t="s">
        <v>51</v>
      </c>
      <c r="B19" s="103" t="s">
        <v>33</v>
      </c>
      <c r="C19" s="103">
        <v>120</v>
      </c>
      <c r="D19" s="103" t="s">
        <v>20</v>
      </c>
      <c r="E19" s="133" t="s">
        <v>52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144"/>
      <c r="Q19" s="144"/>
      <c r="R19" s="55">
        <v>120</v>
      </c>
      <c r="S19" s="55">
        <v>145</v>
      </c>
      <c r="T19" s="55"/>
      <c r="U19" s="55"/>
    </row>
    <row r="20" s="47" customFormat="1" customHeight="1" spans="1:21">
      <c r="A20" s="103" t="s">
        <v>53</v>
      </c>
      <c r="B20" s="103" t="s">
        <v>54</v>
      </c>
      <c r="C20" s="103">
        <v>400</v>
      </c>
      <c r="D20" s="103" t="s">
        <v>20</v>
      </c>
      <c r="E20" s="133" t="s">
        <v>42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144"/>
      <c r="Q20" s="144"/>
      <c r="R20" s="55">
        <v>400</v>
      </c>
      <c r="S20" s="55">
        <v>145</v>
      </c>
      <c r="T20" s="55"/>
      <c r="U20" s="55"/>
    </row>
    <row r="21" s="47" customFormat="1" customHeight="1" spans="1:21">
      <c r="A21" s="134"/>
      <c r="B21" s="134"/>
      <c r="C21" s="134"/>
      <c r="D21" s="134"/>
      <c r="E21" s="13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</row>
    <row r="22" s="47" customFormat="1" customHeight="1" spans="1:21">
      <c r="A22" s="48" t="s">
        <v>0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</row>
    <row r="23" s="47" customFormat="1" customHeight="1" spans="1:21">
      <c r="A23" s="49" t="str">
        <f>A2</f>
        <v>项目编号：PCHQ20210015</v>
      </c>
      <c r="B23" s="49"/>
      <c r="C23" s="99"/>
      <c r="D23" s="49"/>
      <c r="E23" s="99"/>
      <c r="F23" s="50"/>
      <c r="G23" s="85" t="s">
        <v>1</v>
      </c>
      <c r="H23" s="85"/>
      <c r="I23" s="85"/>
      <c r="J23" s="85"/>
      <c r="K23" s="85"/>
      <c r="L23" s="85"/>
      <c r="M23" s="85"/>
      <c r="P23" s="106"/>
      <c r="Q23" s="94">
        <v>44482</v>
      </c>
      <c r="R23" s="94"/>
      <c r="S23" s="94"/>
      <c r="T23" s="94"/>
      <c r="U23" s="51"/>
    </row>
    <row r="24" s="47" customFormat="1" ht="21" customHeight="1" spans="1:21">
      <c r="A24" s="52" t="s">
        <v>2</v>
      </c>
      <c r="B24" s="54"/>
      <c r="C24" s="53" t="s">
        <v>3</v>
      </c>
      <c r="D24" s="52" t="s">
        <v>4</v>
      </c>
      <c r="E24" s="53" t="s">
        <v>5</v>
      </c>
      <c r="F24" s="100" t="s">
        <v>6</v>
      </c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7"/>
    </row>
    <row r="25" s="47" customFormat="1" ht="36" customHeight="1" spans="1:21">
      <c r="A25" s="52"/>
      <c r="B25" s="57" t="s">
        <v>7</v>
      </c>
      <c r="C25" s="56"/>
      <c r="D25" s="52"/>
      <c r="E25" s="57"/>
      <c r="F25" s="19" t="s">
        <v>8</v>
      </c>
      <c r="G25" s="19"/>
      <c r="H25" s="19" t="s">
        <v>9</v>
      </c>
      <c r="I25" s="19"/>
      <c r="J25" s="19" t="s">
        <v>10</v>
      </c>
      <c r="K25" s="19"/>
      <c r="L25" s="19" t="s">
        <v>11</v>
      </c>
      <c r="M25" s="19"/>
      <c r="N25" s="19" t="s">
        <v>12</v>
      </c>
      <c r="O25" s="19"/>
      <c r="P25" s="19" t="s">
        <v>13</v>
      </c>
      <c r="Q25" s="19"/>
      <c r="R25" s="108" t="s">
        <v>14</v>
      </c>
      <c r="S25" s="109"/>
      <c r="T25" s="19" t="s">
        <v>15</v>
      </c>
      <c r="U25" s="19"/>
    </row>
    <row r="26" s="47" customFormat="1" ht="33" customHeight="1" spans="1:21">
      <c r="A26" s="52"/>
      <c r="B26" s="59"/>
      <c r="C26" s="58"/>
      <c r="D26" s="52"/>
      <c r="E26" s="59"/>
      <c r="F26" s="9" t="s">
        <v>16</v>
      </c>
      <c r="G26" s="9" t="s">
        <v>17</v>
      </c>
      <c r="H26" s="9" t="s">
        <v>16</v>
      </c>
      <c r="I26" s="9" t="s">
        <v>17</v>
      </c>
      <c r="J26" s="9" t="s">
        <v>16</v>
      </c>
      <c r="K26" s="9" t="s">
        <v>17</v>
      </c>
      <c r="L26" s="9" t="s">
        <v>16</v>
      </c>
      <c r="M26" s="9" t="s">
        <v>17</v>
      </c>
      <c r="N26" s="9" t="s">
        <v>16</v>
      </c>
      <c r="O26" s="9" t="s">
        <v>17</v>
      </c>
      <c r="P26" s="9" t="s">
        <v>16</v>
      </c>
      <c r="Q26" s="9" t="s">
        <v>17</v>
      </c>
      <c r="R26" s="9" t="s">
        <v>16</v>
      </c>
      <c r="S26" s="9" t="s">
        <v>17</v>
      </c>
      <c r="T26" s="9" t="s">
        <v>16</v>
      </c>
      <c r="U26" s="9" t="s">
        <v>17</v>
      </c>
    </row>
    <row r="27" s="47" customFormat="1" customHeight="1" spans="1:21">
      <c r="A27" s="136" t="s">
        <v>55</v>
      </c>
      <c r="B27" s="136" t="s">
        <v>56</v>
      </c>
      <c r="C27" s="136">
        <v>120</v>
      </c>
      <c r="D27" s="136" t="s">
        <v>57</v>
      </c>
      <c r="E27" s="137" t="s">
        <v>58</v>
      </c>
      <c r="F27" s="55"/>
      <c r="G27" s="55"/>
      <c r="H27" s="55"/>
      <c r="I27" s="55"/>
      <c r="J27" s="55"/>
      <c r="K27" s="55"/>
      <c r="L27" s="55">
        <v>120</v>
      </c>
      <c r="M27" s="55">
        <v>88</v>
      </c>
      <c r="N27" s="55"/>
      <c r="O27" s="55"/>
      <c r="P27" s="52"/>
      <c r="Q27" s="52"/>
      <c r="R27" s="52"/>
      <c r="S27" s="52"/>
      <c r="T27" s="52"/>
      <c r="U27" s="52"/>
    </row>
    <row r="28" s="47" customFormat="1" customHeight="1" spans="1:21">
      <c r="A28" s="136" t="s">
        <v>59</v>
      </c>
      <c r="B28" s="136" t="s">
        <v>60</v>
      </c>
      <c r="C28" s="136">
        <v>120</v>
      </c>
      <c r="D28" s="136" t="s">
        <v>20</v>
      </c>
      <c r="E28" s="137" t="s">
        <v>45</v>
      </c>
      <c r="F28" s="55"/>
      <c r="G28" s="55"/>
      <c r="H28" s="55"/>
      <c r="I28" s="55"/>
      <c r="J28" s="55"/>
      <c r="K28" s="55"/>
      <c r="L28" s="55"/>
      <c r="M28" s="55"/>
      <c r="N28" s="55">
        <v>120</v>
      </c>
      <c r="O28" s="55">
        <v>130</v>
      </c>
      <c r="P28" s="52"/>
      <c r="Q28" s="52"/>
      <c r="R28" s="52"/>
      <c r="S28" s="52"/>
      <c r="T28" s="52"/>
      <c r="U28" s="52"/>
    </row>
    <row r="29" s="47" customFormat="1" customHeight="1" spans="1:21">
      <c r="A29" s="136" t="s">
        <v>61</v>
      </c>
      <c r="B29" s="136" t="s">
        <v>33</v>
      </c>
      <c r="C29" s="136">
        <v>60</v>
      </c>
      <c r="D29" s="136" t="s">
        <v>20</v>
      </c>
      <c r="E29" s="137" t="s">
        <v>62</v>
      </c>
      <c r="F29" s="55"/>
      <c r="G29" s="55"/>
      <c r="H29" s="55">
        <v>60</v>
      </c>
      <c r="I29" s="55">
        <v>94</v>
      </c>
      <c r="J29" s="55"/>
      <c r="K29" s="55"/>
      <c r="L29" s="55"/>
      <c r="M29" s="55"/>
      <c r="N29" s="55"/>
      <c r="O29" s="55"/>
      <c r="P29" s="52"/>
      <c r="Q29" s="52"/>
      <c r="R29" s="52"/>
      <c r="S29" s="52"/>
      <c r="T29" s="52"/>
      <c r="U29" s="52"/>
    </row>
    <row r="30" s="47" customFormat="1" customHeight="1" spans="1:21">
      <c r="A30" s="136" t="s">
        <v>63</v>
      </c>
      <c r="B30" s="136" t="s">
        <v>33</v>
      </c>
      <c r="C30" s="136">
        <v>240</v>
      </c>
      <c r="D30" s="136" t="s">
        <v>20</v>
      </c>
      <c r="E30" s="137" t="s">
        <v>64</v>
      </c>
      <c r="F30" s="55"/>
      <c r="G30" s="55"/>
      <c r="H30" s="55"/>
      <c r="I30" s="55"/>
      <c r="J30" s="55"/>
      <c r="K30" s="55"/>
      <c r="L30" s="55"/>
      <c r="M30" s="55"/>
      <c r="N30" s="55">
        <v>240</v>
      </c>
      <c r="O30" s="55">
        <v>112</v>
      </c>
      <c r="P30" s="52"/>
      <c r="Q30" s="52"/>
      <c r="R30" s="52"/>
      <c r="S30" s="52"/>
      <c r="T30" s="52"/>
      <c r="U30" s="52"/>
    </row>
    <row r="31" s="47" customFormat="1" customHeight="1" spans="1:21">
      <c r="A31" s="136" t="s">
        <v>65</v>
      </c>
      <c r="B31" s="136" t="s">
        <v>33</v>
      </c>
      <c r="C31" s="136">
        <v>240</v>
      </c>
      <c r="D31" s="136" t="s">
        <v>20</v>
      </c>
      <c r="E31" s="137" t="s">
        <v>42</v>
      </c>
      <c r="F31" s="55"/>
      <c r="G31" s="55"/>
      <c r="H31" s="55"/>
      <c r="I31" s="55"/>
      <c r="J31" s="55"/>
      <c r="K31" s="55"/>
      <c r="L31" s="55">
        <v>240</v>
      </c>
      <c r="M31" s="55">
        <v>155</v>
      </c>
      <c r="N31" s="55"/>
      <c r="O31" s="55"/>
      <c r="P31" s="52"/>
      <c r="Q31" s="52"/>
      <c r="R31" s="52"/>
      <c r="S31" s="52"/>
      <c r="T31" s="52"/>
      <c r="U31" s="52"/>
    </row>
    <row r="32" s="47" customFormat="1" customHeight="1" spans="1:21">
      <c r="A32" s="136" t="s">
        <v>66</v>
      </c>
      <c r="B32" s="136" t="s">
        <v>33</v>
      </c>
      <c r="C32" s="136">
        <v>120</v>
      </c>
      <c r="D32" s="136" t="s">
        <v>20</v>
      </c>
      <c r="E32" s="137" t="s">
        <v>67</v>
      </c>
      <c r="F32" s="55"/>
      <c r="G32" s="55"/>
      <c r="H32" s="55"/>
      <c r="I32" s="55"/>
      <c r="J32" s="55"/>
      <c r="K32" s="55"/>
      <c r="L32" s="55">
        <v>120</v>
      </c>
      <c r="M32" s="55">
        <v>115</v>
      </c>
      <c r="N32" s="55"/>
      <c r="O32" s="55"/>
      <c r="P32" s="52"/>
      <c r="Q32" s="52"/>
      <c r="R32" s="52"/>
      <c r="S32" s="52"/>
      <c r="T32" s="52"/>
      <c r="U32" s="52"/>
    </row>
    <row r="33" s="47" customFormat="1" customHeight="1" spans="1:21">
      <c r="A33" s="136" t="s">
        <v>68</v>
      </c>
      <c r="B33" s="136" t="s">
        <v>33</v>
      </c>
      <c r="C33" s="136">
        <v>60</v>
      </c>
      <c r="D33" s="136" t="s">
        <v>20</v>
      </c>
      <c r="E33" s="137" t="s">
        <v>62</v>
      </c>
      <c r="F33" s="55"/>
      <c r="G33" s="55"/>
      <c r="H33" s="55"/>
      <c r="I33" s="55"/>
      <c r="J33" s="55"/>
      <c r="K33" s="55"/>
      <c r="L33" s="55"/>
      <c r="M33" s="55"/>
      <c r="N33" s="55">
        <v>60</v>
      </c>
      <c r="O33" s="55">
        <v>112</v>
      </c>
      <c r="P33" s="52"/>
      <c r="Q33" s="52"/>
      <c r="R33" s="52"/>
      <c r="S33" s="52"/>
      <c r="T33" s="52"/>
      <c r="U33" s="52"/>
    </row>
    <row r="34" s="47" customFormat="1" customHeight="1" spans="1:21">
      <c r="A34" s="136" t="s">
        <v>69</v>
      </c>
      <c r="B34" s="136" t="s">
        <v>70</v>
      </c>
      <c r="C34" s="136">
        <v>300</v>
      </c>
      <c r="D34" s="136" t="s">
        <v>20</v>
      </c>
      <c r="E34" s="137" t="s">
        <v>71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2"/>
      <c r="Q34" s="52"/>
      <c r="R34" s="52">
        <v>300</v>
      </c>
      <c r="S34" s="52">
        <v>48</v>
      </c>
      <c r="T34" s="52"/>
      <c r="U34" s="52"/>
    </row>
    <row r="35" s="47" customFormat="1" customHeight="1" spans="1:21">
      <c r="A35" s="136" t="s">
        <v>72</v>
      </c>
      <c r="B35" s="136" t="s">
        <v>73</v>
      </c>
      <c r="C35" s="136">
        <v>300</v>
      </c>
      <c r="D35" s="136" t="s">
        <v>20</v>
      </c>
      <c r="E35" s="137" t="s">
        <v>74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>
        <v>300</v>
      </c>
      <c r="S35" s="52">
        <v>93</v>
      </c>
      <c r="T35" s="52"/>
      <c r="U35" s="52"/>
    </row>
    <row r="36" s="47" customFormat="1" customHeight="1" spans="1:21">
      <c r="A36" s="137"/>
      <c r="B36" s="137"/>
      <c r="C36" s="137"/>
      <c r="D36" s="137"/>
      <c r="E36" s="137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</row>
    <row r="37" s="47" customFormat="1" customHeight="1" spans="1:21">
      <c r="A37" s="136"/>
      <c r="B37" s="136"/>
      <c r="C37" s="136"/>
      <c r="D37" s="136"/>
      <c r="E37" s="137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</row>
    <row r="38" s="47" customFormat="1" customHeight="1" spans="1:21">
      <c r="A38" s="136"/>
      <c r="B38" s="136"/>
      <c r="C38" s="136"/>
      <c r="D38" s="136"/>
      <c r="E38" s="137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</row>
    <row r="39" s="47" customFormat="1" customHeight="1" spans="1:21">
      <c r="A39" s="136"/>
      <c r="B39" s="136"/>
      <c r="C39" s="136"/>
      <c r="D39" s="136"/>
      <c r="E39" s="137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</row>
    <row r="40" s="47" customFormat="1" customHeight="1" spans="1:21">
      <c r="A40" s="136"/>
      <c r="B40" s="136"/>
      <c r="C40" s="136"/>
      <c r="D40" s="136"/>
      <c r="E40" s="137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</row>
    <row r="41" customHeight="1" spans="1:21">
      <c r="A41" s="138" t="s">
        <v>75</v>
      </c>
      <c r="B41" s="138"/>
      <c r="C41" s="138"/>
      <c r="D41" s="138"/>
      <c r="E41" s="139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</row>
    <row r="42" customHeight="1" spans="1:21">
      <c r="A42" s="138"/>
      <c r="B42" s="138"/>
      <c r="C42" s="138"/>
      <c r="D42" s="138"/>
      <c r="E42" s="139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</row>
    <row r="43" customHeight="1" spans="1:21">
      <c r="A43" s="48" t="s">
        <v>0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</row>
    <row r="44" customHeight="1" spans="1:21">
      <c r="A44" s="49" t="str">
        <f>A23</f>
        <v>项目编号：PCHQ20210015</v>
      </c>
      <c r="B44" s="49"/>
      <c r="C44" s="99"/>
      <c r="D44" s="49"/>
      <c r="E44" s="99"/>
      <c r="F44" s="50"/>
      <c r="G44" s="85" t="s">
        <v>1</v>
      </c>
      <c r="H44" s="85"/>
      <c r="I44" s="85"/>
      <c r="J44" s="85"/>
      <c r="K44" s="85"/>
      <c r="L44" s="85"/>
      <c r="M44" s="85"/>
      <c r="P44" s="106"/>
      <c r="Q44" s="94">
        <v>44482</v>
      </c>
      <c r="R44" s="94"/>
      <c r="S44" s="94"/>
      <c r="T44" s="94"/>
      <c r="U44" s="51"/>
    </row>
    <row r="45" customHeight="1" spans="1:21">
      <c r="A45" s="52" t="s">
        <v>2</v>
      </c>
      <c r="B45" s="54"/>
      <c r="C45" s="53" t="s">
        <v>3</v>
      </c>
      <c r="D45" s="52" t="s">
        <v>4</v>
      </c>
      <c r="E45" s="53" t="s">
        <v>5</v>
      </c>
      <c r="F45" s="100" t="s">
        <v>6</v>
      </c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7"/>
    </row>
    <row r="46" ht="48.75" customHeight="1" spans="1:21">
      <c r="A46" s="52"/>
      <c r="B46" s="57" t="s">
        <v>7</v>
      </c>
      <c r="C46" s="56"/>
      <c r="D46" s="52"/>
      <c r="E46" s="57"/>
      <c r="F46" s="19" t="s">
        <v>76</v>
      </c>
      <c r="G46" s="19"/>
      <c r="H46" s="19" t="s">
        <v>77</v>
      </c>
      <c r="I46" s="19"/>
      <c r="J46" s="19" t="s">
        <v>78</v>
      </c>
      <c r="K46" s="19"/>
      <c r="L46" s="19" t="s">
        <v>79</v>
      </c>
      <c r="M46" s="19"/>
      <c r="N46" s="19" t="s">
        <v>80</v>
      </c>
      <c r="O46" s="19"/>
      <c r="P46" s="19"/>
      <c r="Q46" s="19"/>
      <c r="R46" s="108"/>
      <c r="S46" s="109"/>
      <c r="T46" s="19"/>
      <c r="U46" s="19"/>
    </row>
    <row r="47" customHeight="1" spans="1:21">
      <c r="A47" s="52"/>
      <c r="B47" s="59"/>
      <c r="C47" s="58"/>
      <c r="D47" s="52"/>
      <c r="E47" s="59"/>
      <c r="F47" s="9" t="s">
        <v>16</v>
      </c>
      <c r="G47" s="9" t="s">
        <v>17</v>
      </c>
      <c r="H47" s="9" t="s">
        <v>16</v>
      </c>
      <c r="I47" s="9" t="s">
        <v>17</v>
      </c>
      <c r="J47" s="9" t="s">
        <v>16</v>
      </c>
      <c r="K47" s="9" t="s">
        <v>17</v>
      </c>
      <c r="L47" s="9" t="s">
        <v>16</v>
      </c>
      <c r="M47" s="9" t="s">
        <v>17</v>
      </c>
      <c r="N47" s="9" t="s">
        <v>16</v>
      </c>
      <c r="O47" s="9" t="s">
        <v>17</v>
      </c>
      <c r="P47" s="9" t="s">
        <v>16</v>
      </c>
      <c r="Q47" s="9" t="s">
        <v>17</v>
      </c>
      <c r="R47" s="9" t="s">
        <v>16</v>
      </c>
      <c r="S47" s="9" t="s">
        <v>17</v>
      </c>
      <c r="T47" s="9" t="s">
        <v>16</v>
      </c>
      <c r="U47" s="9" t="s">
        <v>17</v>
      </c>
    </row>
    <row r="48" customHeight="1" spans="1:21">
      <c r="A48" s="136" t="s">
        <v>18</v>
      </c>
      <c r="B48" s="136" t="s">
        <v>19</v>
      </c>
      <c r="C48" s="140">
        <v>300</v>
      </c>
      <c r="D48" s="136" t="s">
        <v>20</v>
      </c>
      <c r="E48" s="137" t="s">
        <v>21</v>
      </c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72"/>
      <c r="Q48" s="72"/>
      <c r="R48" s="72"/>
      <c r="S48" s="72"/>
      <c r="T48" s="72"/>
      <c r="U48" s="72"/>
    </row>
    <row r="49" customHeight="1" spans="1:21">
      <c r="A49" s="136" t="s">
        <v>22</v>
      </c>
      <c r="B49" s="136" t="s">
        <v>23</v>
      </c>
      <c r="C49" s="136">
        <v>300</v>
      </c>
      <c r="D49" s="136" t="s">
        <v>20</v>
      </c>
      <c r="E49" s="137" t="s">
        <v>24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2"/>
      <c r="Q49" s="52"/>
      <c r="R49" s="52"/>
      <c r="S49" s="52"/>
      <c r="T49" s="52"/>
      <c r="U49" s="52"/>
    </row>
    <row r="50" customHeight="1" spans="1:21">
      <c r="A50" s="136" t="s">
        <v>25</v>
      </c>
      <c r="B50" s="136" t="s">
        <v>23</v>
      </c>
      <c r="C50" s="140">
        <v>180</v>
      </c>
      <c r="D50" s="136" t="s">
        <v>20</v>
      </c>
      <c r="E50" s="137" t="s">
        <v>26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2"/>
      <c r="Q50" s="52"/>
      <c r="R50" s="52"/>
      <c r="S50" s="52"/>
      <c r="T50" s="52"/>
      <c r="U50" s="52"/>
    </row>
    <row r="51" customHeight="1" spans="1:21">
      <c r="A51" s="136" t="s">
        <v>27</v>
      </c>
      <c r="B51" s="136" t="s">
        <v>28</v>
      </c>
      <c r="C51" s="136">
        <v>120</v>
      </c>
      <c r="D51" s="136" t="s">
        <v>20</v>
      </c>
      <c r="E51" s="137" t="s">
        <v>29</v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2"/>
      <c r="Q51" s="52"/>
      <c r="R51" s="52"/>
      <c r="S51" s="52"/>
      <c r="T51" s="52"/>
      <c r="U51" s="52"/>
    </row>
    <row r="52" customHeight="1" spans="1:21">
      <c r="A52" s="136" t="s">
        <v>30</v>
      </c>
      <c r="B52" s="136" t="s">
        <v>23</v>
      </c>
      <c r="C52" s="136">
        <v>120</v>
      </c>
      <c r="D52" s="136" t="s">
        <v>20</v>
      </c>
      <c r="E52" s="137" t="s">
        <v>31</v>
      </c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2"/>
      <c r="Q52" s="52"/>
      <c r="R52" s="52"/>
      <c r="S52" s="52"/>
      <c r="T52" s="52"/>
      <c r="U52" s="52"/>
    </row>
    <row r="53" customHeight="1" spans="1:21">
      <c r="A53" s="136" t="s">
        <v>32</v>
      </c>
      <c r="B53" s="136" t="s">
        <v>33</v>
      </c>
      <c r="C53" s="136">
        <v>240</v>
      </c>
      <c r="D53" s="136" t="s">
        <v>20</v>
      </c>
      <c r="E53" s="137" t="s">
        <v>34</v>
      </c>
      <c r="F53" s="55"/>
      <c r="G53" s="55"/>
      <c r="H53" s="55"/>
      <c r="I53" s="55"/>
      <c r="J53" s="55"/>
      <c r="K53" s="55"/>
      <c r="L53" s="55"/>
      <c r="M53" s="55"/>
      <c r="N53" s="55">
        <v>240</v>
      </c>
      <c r="O53" s="55">
        <v>180</v>
      </c>
      <c r="P53" s="52"/>
      <c r="Q53" s="52"/>
      <c r="R53" s="52"/>
      <c r="S53" s="52"/>
      <c r="T53" s="52"/>
      <c r="U53" s="52"/>
    </row>
    <row r="54" customHeight="1" spans="1:21">
      <c r="A54" s="136" t="s">
        <v>35</v>
      </c>
      <c r="B54" s="136" t="s">
        <v>33</v>
      </c>
      <c r="C54" s="136">
        <v>90</v>
      </c>
      <c r="D54" s="136" t="s">
        <v>20</v>
      </c>
      <c r="E54" s="137" t="s">
        <v>36</v>
      </c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2"/>
      <c r="Q54" s="52"/>
      <c r="R54" s="52"/>
      <c r="S54" s="52"/>
      <c r="T54" s="52"/>
      <c r="U54" s="52"/>
    </row>
    <row r="55" customHeight="1" spans="1:21">
      <c r="A55" s="136" t="s">
        <v>37</v>
      </c>
      <c r="B55" s="136" t="s">
        <v>38</v>
      </c>
      <c r="C55" s="136">
        <v>240</v>
      </c>
      <c r="D55" s="136" t="s">
        <v>20</v>
      </c>
      <c r="E55" s="137" t="s">
        <v>21</v>
      </c>
      <c r="F55" s="55"/>
      <c r="G55" s="55"/>
      <c r="H55" s="55"/>
      <c r="I55" s="55"/>
      <c r="J55" s="55"/>
      <c r="K55" s="55"/>
      <c r="L55" s="55"/>
      <c r="M55" s="55"/>
      <c r="N55" s="55">
        <v>240</v>
      </c>
      <c r="O55" s="55">
        <v>155</v>
      </c>
      <c r="P55" s="52"/>
      <c r="Q55" s="52"/>
      <c r="R55" s="52"/>
      <c r="S55" s="52"/>
      <c r="T55" s="52"/>
      <c r="U55" s="52"/>
    </row>
    <row r="56" customHeight="1" spans="1:21">
      <c r="A56" s="136" t="s">
        <v>39</v>
      </c>
      <c r="B56" s="136" t="s">
        <v>40</v>
      </c>
      <c r="C56" s="136">
        <v>120</v>
      </c>
      <c r="D56" s="136" t="s">
        <v>20</v>
      </c>
      <c r="E56" s="137" t="s">
        <v>34</v>
      </c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</row>
    <row r="57" customHeight="1" spans="1:21">
      <c r="A57" s="136" t="s">
        <v>41</v>
      </c>
      <c r="B57" s="136" t="s">
        <v>33</v>
      </c>
      <c r="C57" s="136">
        <v>180</v>
      </c>
      <c r="D57" s="136" t="s">
        <v>20</v>
      </c>
      <c r="E57" s="137" t="s">
        <v>42</v>
      </c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</row>
    <row r="58" customHeight="1" spans="1:21">
      <c r="A58" s="136" t="s">
        <v>43</v>
      </c>
      <c r="B58" s="136" t="s">
        <v>44</v>
      </c>
      <c r="C58" s="136">
        <v>400</v>
      </c>
      <c r="D58" s="136" t="s">
        <v>20</v>
      </c>
      <c r="E58" s="137" t="s">
        <v>45</v>
      </c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</row>
    <row r="59" customHeight="1" spans="1:21">
      <c r="A59" s="136" t="s">
        <v>46</v>
      </c>
      <c r="B59" s="136" t="s">
        <v>44</v>
      </c>
      <c r="C59" s="136">
        <v>180</v>
      </c>
      <c r="D59" s="136" t="s">
        <v>20</v>
      </c>
      <c r="E59" s="137" t="s">
        <v>47</v>
      </c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</row>
    <row r="60" customHeight="1" spans="1:21">
      <c r="A60" s="136" t="s">
        <v>48</v>
      </c>
      <c r="B60" s="136" t="s">
        <v>49</v>
      </c>
      <c r="C60" s="136">
        <v>600</v>
      </c>
      <c r="D60" s="136" t="s">
        <v>20</v>
      </c>
      <c r="E60" s="137" t="s">
        <v>50</v>
      </c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</row>
    <row r="61" customHeight="1" spans="1:21">
      <c r="A61" s="136" t="s">
        <v>51</v>
      </c>
      <c r="B61" s="136" t="s">
        <v>33</v>
      </c>
      <c r="C61" s="136">
        <v>120</v>
      </c>
      <c r="D61" s="136" t="s">
        <v>20</v>
      </c>
      <c r="E61" s="137" t="s">
        <v>52</v>
      </c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</row>
    <row r="62" customHeight="1" spans="1:21">
      <c r="A62" s="136" t="s">
        <v>53</v>
      </c>
      <c r="B62" s="136" t="s">
        <v>54</v>
      </c>
      <c r="C62" s="136">
        <v>400</v>
      </c>
      <c r="D62" s="136" t="s">
        <v>20</v>
      </c>
      <c r="E62" s="137" t="s">
        <v>42</v>
      </c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</row>
    <row r="63" customHeight="1" spans="1:21">
      <c r="A63" s="138"/>
      <c r="B63" s="138"/>
      <c r="C63" s="138"/>
      <c r="D63" s="138"/>
      <c r="E63" s="139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</row>
    <row r="64" customHeight="1" spans="1:21">
      <c r="A64" s="48" t="s">
        <v>0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</row>
    <row r="65" customHeight="1" spans="1:21">
      <c r="A65" s="49" t="str">
        <f>A2</f>
        <v>项目编号：PCHQ20210015</v>
      </c>
      <c r="B65" s="49"/>
      <c r="C65" s="99"/>
      <c r="D65" s="49"/>
      <c r="E65" s="99"/>
      <c r="F65" s="50"/>
      <c r="G65" s="85" t="s">
        <v>1</v>
      </c>
      <c r="H65" s="85"/>
      <c r="I65" s="85"/>
      <c r="J65" s="85"/>
      <c r="K65" s="85"/>
      <c r="L65" s="85"/>
      <c r="M65" s="85"/>
      <c r="P65" s="106"/>
      <c r="Q65" s="94">
        <v>44482</v>
      </c>
      <c r="R65" s="94"/>
      <c r="S65" s="94"/>
      <c r="T65" s="94"/>
      <c r="U65" s="51"/>
    </row>
    <row r="66" customHeight="1" spans="1:21">
      <c r="A66" s="52" t="s">
        <v>2</v>
      </c>
      <c r="B66" s="54"/>
      <c r="C66" s="53" t="s">
        <v>3</v>
      </c>
      <c r="D66" s="52" t="s">
        <v>4</v>
      </c>
      <c r="E66" s="53" t="s">
        <v>5</v>
      </c>
      <c r="F66" s="100" t="s">
        <v>6</v>
      </c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7"/>
    </row>
    <row r="67" ht="47.25" customHeight="1" spans="1:21">
      <c r="A67" s="52"/>
      <c r="B67" s="57" t="s">
        <v>7</v>
      </c>
      <c r="C67" s="56"/>
      <c r="D67" s="52"/>
      <c r="E67" s="57"/>
      <c r="F67" s="19" t="s">
        <v>76</v>
      </c>
      <c r="G67" s="19"/>
      <c r="H67" s="19" t="s">
        <v>77</v>
      </c>
      <c r="I67" s="19"/>
      <c r="J67" s="19" t="s">
        <v>78</v>
      </c>
      <c r="K67" s="19"/>
      <c r="L67" s="19" t="s">
        <v>79</v>
      </c>
      <c r="M67" s="19"/>
      <c r="N67" s="19" t="s">
        <v>80</v>
      </c>
      <c r="O67" s="19"/>
      <c r="P67" s="19"/>
      <c r="Q67" s="19"/>
      <c r="R67" s="108"/>
      <c r="S67" s="109"/>
      <c r="T67" s="19"/>
      <c r="U67" s="19"/>
    </row>
    <row r="68" ht="30.75" customHeight="1" spans="1:21">
      <c r="A68" s="52"/>
      <c r="B68" s="59"/>
      <c r="C68" s="58"/>
      <c r="D68" s="52"/>
      <c r="E68" s="59"/>
      <c r="F68" s="9" t="s">
        <v>16</v>
      </c>
      <c r="G68" s="9" t="s">
        <v>17</v>
      </c>
      <c r="H68" s="9" t="s">
        <v>16</v>
      </c>
      <c r="I68" s="9" t="s">
        <v>17</v>
      </c>
      <c r="J68" s="9" t="s">
        <v>16</v>
      </c>
      <c r="K68" s="9" t="s">
        <v>17</v>
      </c>
      <c r="L68" s="9" t="s">
        <v>16</v>
      </c>
      <c r="M68" s="9" t="s">
        <v>17</v>
      </c>
      <c r="N68" s="9" t="s">
        <v>16</v>
      </c>
      <c r="O68" s="9" t="s">
        <v>17</v>
      </c>
      <c r="P68" s="9" t="s">
        <v>16</v>
      </c>
      <c r="Q68" s="9" t="s">
        <v>17</v>
      </c>
      <c r="R68" s="9" t="s">
        <v>16</v>
      </c>
      <c r="S68" s="9" t="s">
        <v>17</v>
      </c>
      <c r="T68" s="9" t="s">
        <v>16</v>
      </c>
      <c r="U68" s="9" t="s">
        <v>17</v>
      </c>
    </row>
    <row r="69" customHeight="1" spans="1:21">
      <c r="A69" s="136" t="s">
        <v>55</v>
      </c>
      <c r="B69" s="136" t="s">
        <v>56</v>
      </c>
      <c r="C69" s="140">
        <v>120</v>
      </c>
      <c r="D69" s="136" t="s">
        <v>57</v>
      </c>
      <c r="E69" s="137" t="s">
        <v>58</v>
      </c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72"/>
      <c r="Q69" s="72"/>
      <c r="R69" s="72"/>
      <c r="S69" s="72"/>
      <c r="T69" s="72"/>
      <c r="U69" s="72"/>
    </row>
    <row r="70" customHeight="1" spans="1:21">
      <c r="A70" s="136" t="s">
        <v>59</v>
      </c>
      <c r="B70" s="136" t="s">
        <v>60</v>
      </c>
      <c r="C70" s="136">
        <v>120</v>
      </c>
      <c r="D70" s="136" t="s">
        <v>20</v>
      </c>
      <c r="E70" s="137" t="s">
        <v>45</v>
      </c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72"/>
      <c r="Q70" s="72"/>
      <c r="R70" s="72"/>
      <c r="S70" s="72"/>
      <c r="T70" s="72"/>
      <c r="U70" s="72"/>
    </row>
    <row r="71" customHeight="1" spans="1:21">
      <c r="A71" s="136" t="s">
        <v>61</v>
      </c>
      <c r="B71" s="136" t="s">
        <v>33</v>
      </c>
      <c r="C71" s="140">
        <v>60</v>
      </c>
      <c r="D71" s="136" t="s">
        <v>20</v>
      </c>
      <c r="E71" s="137" t="s">
        <v>62</v>
      </c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72"/>
      <c r="Q71" s="72"/>
      <c r="R71" s="72"/>
      <c r="S71" s="72"/>
      <c r="T71" s="72"/>
      <c r="U71" s="72"/>
    </row>
    <row r="72" customHeight="1" spans="1:21">
      <c r="A72" s="136" t="s">
        <v>63</v>
      </c>
      <c r="B72" s="136" t="s">
        <v>33</v>
      </c>
      <c r="C72" s="136">
        <v>240</v>
      </c>
      <c r="D72" s="136" t="s">
        <v>20</v>
      </c>
      <c r="E72" s="137" t="s">
        <v>64</v>
      </c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72"/>
      <c r="Q72" s="72"/>
      <c r="R72" s="72"/>
      <c r="S72" s="72"/>
      <c r="T72" s="72"/>
      <c r="U72" s="72"/>
    </row>
    <row r="73" customHeight="1" spans="1:21">
      <c r="A73" s="136" t="s">
        <v>65</v>
      </c>
      <c r="B73" s="136" t="s">
        <v>33</v>
      </c>
      <c r="C73" s="136">
        <v>240</v>
      </c>
      <c r="D73" s="136" t="s">
        <v>20</v>
      </c>
      <c r="E73" s="137" t="s">
        <v>42</v>
      </c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72"/>
      <c r="Q73" s="72"/>
      <c r="R73" s="72"/>
      <c r="S73" s="72"/>
      <c r="T73" s="72"/>
      <c r="U73" s="72"/>
    </row>
    <row r="74" customHeight="1" spans="1:21">
      <c r="A74" s="136" t="s">
        <v>66</v>
      </c>
      <c r="B74" s="136" t="s">
        <v>33</v>
      </c>
      <c r="C74" s="136">
        <v>120</v>
      </c>
      <c r="D74" s="136" t="s">
        <v>20</v>
      </c>
      <c r="E74" s="137" t="s">
        <v>67</v>
      </c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72"/>
      <c r="Q74" s="72"/>
      <c r="R74" s="72"/>
      <c r="S74" s="72"/>
      <c r="T74" s="72"/>
      <c r="U74" s="72"/>
    </row>
    <row r="75" customHeight="1" spans="1:21">
      <c r="A75" s="136" t="s">
        <v>68</v>
      </c>
      <c r="B75" s="136" t="s">
        <v>33</v>
      </c>
      <c r="C75" s="136">
        <v>60</v>
      </c>
      <c r="D75" s="136" t="s">
        <v>20</v>
      </c>
      <c r="E75" s="137" t="s">
        <v>62</v>
      </c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72"/>
      <c r="Q75" s="72"/>
      <c r="R75" s="72"/>
      <c r="S75" s="72"/>
      <c r="T75" s="72"/>
      <c r="U75" s="72"/>
    </row>
    <row r="76" customHeight="1" spans="1:21">
      <c r="A76" s="136" t="s">
        <v>69</v>
      </c>
      <c r="B76" s="136" t="s">
        <v>70</v>
      </c>
      <c r="C76" s="136">
        <v>300</v>
      </c>
      <c r="D76" s="136" t="s">
        <v>20</v>
      </c>
      <c r="E76" s="137" t="s">
        <v>71</v>
      </c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72"/>
      <c r="Q76" s="72"/>
      <c r="R76" s="72"/>
      <c r="S76" s="72"/>
      <c r="T76" s="72"/>
      <c r="U76" s="72"/>
    </row>
    <row r="77" customHeight="1" spans="1:21">
      <c r="A77" s="136" t="s">
        <v>72</v>
      </c>
      <c r="B77" s="136" t="s">
        <v>73</v>
      </c>
      <c r="C77" s="136">
        <v>300</v>
      </c>
      <c r="D77" s="136" t="s">
        <v>20</v>
      </c>
      <c r="E77" s="137" t="s">
        <v>74</v>
      </c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</row>
    <row r="78" customHeight="1" spans="1:21">
      <c r="A78" s="136"/>
      <c r="B78" s="136"/>
      <c r="C78" s="136"/>
      <c r="D78" s="136"/>
      <c r="E78" s="137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</row>
    <row r="79" customHeight="1" spans="1:21">
      <c r="A79" s="136"/>
      <c r="B79" s="136"/>
      <c r="C79" s="136"/>
      <c r="D79" s="136"/>
      <c r="E79" s="137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</row>
    <row r="80" customHeight="1" spans="1:21">
      <c r="A80" s="136"/>
      <c r="B80" s="136"/>
      <c r="C80" s="136"/>
      <c r="D80" s="136"/>
      <c r="E80" s="137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</row>
    <row r="81" customHeight="1" spans="1:21">
      <c r="A81" s="136"/>
      <c r="B81" s="136"/>
      <c r="C81" s="136"/>
      <c r="D81" s="136"/>
      <c r="E81" s="137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</row>
    <row r="82" customHeight="1" spans="1:21">
      <c r="A82" s="72"/>
      <c r="B82" s="136"/>
      <c r="C82" s="136"/>
      <c r="D82" s="136"/>
      <c r="E82" s="137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</row>
    <row r="83" customHeight="1" spans="1:1">
      <c r="A83" s="138" t="s">
        <v>75</v>
      </c>
    </row>
  </sheetData>
  <mergeCells count="72">
    <mergeCell ref="A1:U1"/>
    <mergeCell ref="A2:E2"/>
    <mergeCell ref="G2:M2"/>
    <mergeCell ref="Q2:T2"/>
    <mergeCell ref="F3:U3"/>
    <mergeCell ref="F4:G4"/>
    <mergeCell ref="H4:I4"/>
    <mergeCell ref="J4:K4"/>
    <mergeCell ref="L4:M4"/>
    <mergeCell ref="N4:O4"/>
    <mergeCell ref="P4:Q4"/>
    <mergeCell ref="R4:S4"/>
    <mergeCell ref="T4:U4"/>
    <mergeCell ref="A22:U22"/>
    <mergeCell ref="A23:E23"/>
    <mergeCell ref="G23:M23"/>
    <mergeCell ref="Q23:T23"/>
    <mergeCell ref="F24:U24"/>
    <mergeCell ref="F25:G25"/>
    <mergeCell ref="H25:I25"/>
    <mergeCell ref="J25:K25"/>
    <mergeCell ref="L25:M25"/>
    <mergeCell ref="N25:O25"/>
    <mergeCell ref="P25:Q25"/>
    <mergeCell ref="R25:S25"/>
    <mergeCell ref="T25:U25"/>
    <mergeCell ref="A43:U43"/>
    <mergeCell ref="A44:E44"/>
    <mergeCell ref="G44:M44"/>
    <mergeCell ref="Q44:T44"/>
    <mergeCell ref="F45:U45"/>
    <mergeCell ref="F46:G46"/>
    <mergeCell ref="H46:I46"/>
    <mergeCell ref="J46:K46"/>
    <mergeCell ref="L46:M46"/>
    <mergeCell ref="N46:O46"/>
    <mergeCell ref="P46:Q46"/>
    <mergeCell ref="R46:S46"/>
    <mergeCell ref="T46:U46"/>
    <mergeCell ref="A64:U64"/>
    <mergeCell ref="A65:E65"/>
    <mergeCell ref="G65:M65"/>
    <mergeCell ref="Q65:T65"/>
    <mergeCell ref="F66:U66"/>
    <mergeCell ref="F67:G67"/>
    <mergeCell ref="H67:I67"/>
    <mergeCell ref="J67:K67"/>
    <mergeCell ref="L67:M67"/>
    <mergeCell ref="N67:O67"/>
    <mergeCell ref="P67:Q67"/>
    <mergeCell ref="R67:S67"/>
    <mergeCell ref="T67:U67"/>
    <mergeCell ref="A3:A5"/>
    <mergeCell ref="A24:A26"/>
    <mergeCell ref="A45:A47"/>
    <mergeCell ref="A66:A68"/>
    <mergeCell ref="B4:B5"/>
    <mergeCell ref="B25:B26"/>
    <mergeCell ref="B46:B47"/>
    <mergeCell ref="B67:B68"/>
    <mergeCell ref="C3:C5"/>
    <mergeCell ref="C24:C26"/>
    <mergeCell ref="C45:C47"/>
    <mergeCell ref="C66:C68"/>
    <mergeCell ref="D3:D5"/>
    <mergeCell ref="D24:D26"/>
    <mergeCell ref="D45:D47"/>
    <mergeCell ref="D66:D68"/>
    <mergeCell ref="E3:E5"/>
    <mergeCell ref="E24:E26"/>
    <mergeCell ref="E45:E47"/>
    <mergeCell ref="E66:E68"/>
  </mergeCells>
  <pageMargins left="0.314583333333333" right="0.156944444444444" top="0.156944444444444" bottom="0.0784722222222222" header="0.314583333333333" footer="0.0388888888888889"/>
  <pageSetup paperSize="9" orientation="landscape"/>
  <headerFooter alignWithMargins="0">
    <oddFooter>&amp;R第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U40"/>
  <sheetViews>
    <sheetView workbookViewId="0">
      <selection activeCell="A2" sqref="A2:E2"/>
    </sheetView>
  </sheetViews>
  <sheetFormatPr defaultColWidth="9" defaultRowHeight="24.6" customHeight="1"/>
  <cols>
    <col min="1" max="1" width="9.5" style="47" customWidth="1"/>
    <col min="2" max="2" width="9.625" style="47" customWidth="1"/>
    <col min="3" max="3" width="6.125" style="98" customWidth="1"/>
    <col min="4" max="4" width="5.25" style="47" customWidth="1"/>
    <col min="5" max="5" width="12" style="98" customWidth="1"/>
    <col min="6" max="7" width="5.625" style="47" hidden="1" customWidth="1"/>
    <col min="8" max="21" width="5.625" style="47" customWidth="1"/>
    <col min="22" max="255" width="9" style="47"/>
    <col min="256" max="256" width="9" style="84"/>
  </cols>
  <sheetData>
    <row r="1" s="47" customFormat="1" customHeight="1" spans="1:21">
      <c r="A1" s="48" t="s">
        <v>81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="47" customFormat="1" customHeight="1" spans="1:21">
      <c r="A2" s="49" t="str">
        <f>[1]投标企业签到表!E2</f>
        <v>项目编号：PCHQ20210015</v>
      </c>
      <c r="B2" s="49"/>
      <c r="C2" s="99"/>
      <c r="D2" s="49"/>
      <c r="E2" s="99"/>
      <c r="F2" s="50"/>
      <c r="G2" s="85" t="s">
        <v>82</v>
      </c>
      <c r="H2" s="85"/>
      <c r="I2" s="85"/>
      <c r="J2" s="85"/>
      <c r="K2" s="85"/>
      <c r="L2" s="85"/>
      <c r="M2" s="85"/>
      <c r="P2" s="106"/>
      <c r="Q2" s="94">
        <v>44482</v>
      </c>
      <c r="R2" s="94"/>
      <c r="S2" s="94"/>
      <c r="T2" s="94"/>
      <c r="U2" s="51"/>
    </row>
    <row r="3" s="47" customFormat="1" customHeight="1" spans="1:21">
      <c r="A3" s="111" t="s">
        <v>2</v>
      </c>
      <c r="B3" s="112"/>
      <c r="C3" s="113" t="s">
        <v>3</v>
      </c>
      <c r="D3" s="111" t="s">
        <v>4</v>
      </c>
      <c r="E3" s="113" t="s">
        <v>5</v>
      </c>
      <c r="F3" s="114" t="s">
        <v>6</v>
      </c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30"/>
    </row>
    <row r="4" s="47" customFormat="1" ht="39" customHeight="1" spans="1:21">
      <c r="A4" s="111"/>
      <c r="B4" s="116" t="s">
        <v>7</v>
      </c>
      <c r="C4" s="117"/>
      <c r="D4" s="111"/>
      <c r="E4" s="116"/>
      <c r="F4" s="21" t="s">
        <v>8</v>
      </c>
      <c r="G4" s="21"/>
      <c r="H4" s="21" t="s">
        <v>83</v>
      </c>
      <c r="I4" s="21"/>
      <c r="J4" s="21" t="s">
        <v>10</v>
      </c>
      <c r="K4" s="21"/>
      <c r="L4" s="21" t="s">
        <v>11</v>
      </c>
      <c r="M4" s="21"/>
      <c r="N4" s="21" t="s">
        <v>12</v>
      </c>
      <c r="O4" s="21"/>
      <c r="P4" s="126" t="s">
        <v>13</v>
      </c>
      <c r="Q4" s="126"/>
      <c r="R4" s="76" t="s">
        <v>14</v>
      </c>
      <c r="S4" s="77"/>
      <c r="T4" s="21" t="s">
        <v>15</v>
      </c>
      <c r="U4" s="21"/>
    </row>
    <row r="5" s="47" customFormat="1" ht="27.95" customHeight="1" spans="1:21">
      <c r="A5" s="111"/>
      <c r="B5" s="118"/>
      <c r="C5" s="119"/>
      <c r="D5" s="111"/>
      <c r="E5" s="118"/>
      <c r="F5" s="20" t="s">
        <v>16</v>
      </c>
      <c r="G5" s="20" t="s">
        <v>17</v>
      </c>
      <c r="H5" s="20" t="s">
        <v>16</v>
      </c>
      <c r="I5" s="20" t="s">
        <v>17</v>
      </c>
      <c r="J5" s="20" t="s">
        <v>16</v>
      </c>
      <c r="K5" s="20" t="s">
        <v>17</v>
      </c>
      <c r="L5" s="20" t="s">
        <v>16</v>
      </c>
      <c r="M5" s="20" t="s">
        <v>17</v>
      </c>
      <c r="N5" s="20" t="s">
        <v>16</v>
      </c>
      <c r="O5" s="20" t="s">
        <v>17</v>
      </c>
      <c r="P5" s="127" t="s">
        <v>16</v>
      </c>
      <c r="Q5" s="127" t="s">
        <v>17</v>
      </c>
      <c r="R5" s="20" t="s">
        <v>16</v>
      </c>
      <c r="S5" s="20" t="s">
        <v>17</v>
      </c>
      <c r="T5" s="20" t="s">
        <v>16</v>
      </c>
      <c r="U5" s="20" t="s">
        <v>17</v>
      </c>
    </row>
    <row r="6" s="47" customFormat="1" customHeight="1" spans="1:21">
      <c r="A6" s="103" t="s">
        <v>84</v>
      </c>
      <c r="B6" s="103" t="s">
        <v>85</v>
      </c>
      <c r="C6" s="103">
        <v>25</v>
      </c>
      <c r="D6" s="103" t="s">
        <v>86</v>
      </c>
      <c r="E6" s="103" t="s">
        <v>87</v>
      </c>
      <c r="F6" s="20"/>
      <c r="G6" s="20" t="s">
        <v>88</v>
      </c>
      <c r="H6" s="20">
        <v>25</v>
      </c>
      <c r="I6" s="20">
        <v>12000</v>
      </c>
      <c r="J6" s="20"/>
      <c r="K6" s="20"/>
      <c r="L6" s="20"/>
      <c r="M6" s="20"/>
      <c r="N6" s="20"/>
      <c r="O6" s="20"/>
      <c r="P6" s="128"/>
      <c r="Q6" s="128"/>
      <c r="R6" s="111"/>
      <c r="S6" s="111"/>
      <c r="T6" s="111"/>
      <c r="U6" s="111"/>
    </row>
    <row r="7" s="47" customFormat="1" customHeight="1" spans="1:21">
      <c r="A7" s="103" t="s">
        <v>89</v>
      </c>
      <c r="B7" s="103" t="s">
        <v>85</v>
      </c>
      <c r="C7" s="103">
        <v>30</v>
      </c>
      <c r="D7" s="103" t="s">
        <v>86</v>
      </c>
      <c r="E7" s="103" t="s">
        <v>90</v>
      </c>
      <c r="F7" s="20"/>
      <c r="G7" s="20"/>
      <c r="H7" s="20"/>
      <c r="I7" s="20"/>
      <c r="J7" s="20"/>
      <c r="K7" s="20"/>
      <c r="L7" s="20">
        <v>20</v>
      </c>
      <c r="M7" s="20">
        <v>13600</v>
      </c>
      <c r="N7" s="20"/>
      <c r="O7" s="20"/>
      <c r="P7" s="128"/>
      <c r="Q7" s="128"/>
      <c r="R7" s="111"/>
      <c r="S7" s="111"/>
      <c r="T7" s="111"/>
      <c r="U7" s="111"/>
    </row>
    <row r="8" s="47" customFormat="1" customHeight="1" spans="1:21">
      <c r="A8" s="103" t="s">
        <v>91</v>
      </c>
      <c r="B8" s="103" t="s">
        <v>85</v>
      </c>
      <c r="C8" s="103">
        <v>60</v>
      </c>
      <c r="D8" s="103" t="s">
        <v>86</v>
      </c>
      <c r="E8" s="103" t="s">
        <v>92</v>
      </c>
      <c r="F8" s="20"/>
      <c r="G8" s="20"/>
      <c r="H8" s="20">
        <v>30</v>
      </c>
      <c r="I8" s="20">
        <v>10400</v>
      </c>
      <c r="J8" s="20"/>
      <c r="K8" s="20"/>
      <c r="L8" s="20">
        <v>15</v>
      </c>
      <c r="M8" s="20">
        <v>9473</v>
      </c>
      <c r="N8" s="20"/>
      <c r="O8" s="20"/>
      <c r="P8" s="128"/>
      <c r="Q8" s="128"/>
      <c r="R8" s="111">
        <v>15</v>
      </c>
      <c r="S8" s="111">
        <v>9600</v>
      </c>
      <c r="T8" s="111"/>
      <c r="U8" s="111"/>
    </row>
    <row r="9" s="47" customFormat="1" customHeight="1" spans="1:21">
      <c r="A9" s="103" t="s">
        <v>93</v>
      </c>
      <c r="B9" s="103" t="s">
        <v>85</v>
      </c>
      <c r="C9" s="103">
        <v>25</v>
      </c>
      <c r="D9" s="103" t="s">
        <v>86</v>
      </c>
      <c r="E9" s="103" t="s">
        <v>94</v>
      </c>
      <c r="F9" s="20"/>
      <c r="G9" s="20"/>
      <c r="H9" s="20"/>
      <c r="I9" s="20"/>
      <c r="J9" s="20">
        <v>25</v>
      </c>
      <c r="K9" s="20">
        <v>10300</v>
      </c>
      <c r="L9" s="20"/>
      <c r="M9" s="20"/>
      <c r="N9" s="20"/>
      <c r="O9" s="20"/>
      <c r="P9" s="128"/>
      <c r="Q9" s="128"/>
      <c r="R9" s="111"/>
      <c r="S9" s="111"/>
      <c r="T9" s="111"/>
      <c r="U9" s="111"/>
    </row>
    <row r="10" s="47" customFormat="1" customHeight="1" spans="1:21">
      <c r="A10" s="103" t="s">
        <v>95</v>
      </c>
      <c r="B10" s="103" t="s">
        <v>85</v>
      </c>
      <c r="C10" s="103">
        <v>60</v>
      </c>
      <c r="D10" s="103" t="s">
        <v>86</v>
      </c>
      <c r="E10" s="103" t="s">
        <v>96</v>
      </c>
      <c r="F10" s="20"/>
      <c r="G10" s="20"/>
      <c r="H10" s="20"/>
      <c r="I10" s="20"/>
      <c r="J10" s="20">
        <v>60</v>
      </c>
      <c r="K10" s="20">
        <v>10200</v>
      </c>
      <c r="L10" s="20"/>
      <c r="M10" s="20"/>
      <c r="N10" s="20"/>
      <c r="O10" s="20"/>
      <c r="P10" s="128"/>
      <c r="Q10" s="128"/>
      <c r="R10" s="111"/>
      <c r="S10" s="111"/>
      <c r="T10" s="111"/>
      <c r="U10" s="111"/>
    </row>
    <row r="11" s="47" customFormat="1" customHeight="1" spans="1:21">
      <c r="A11" s="103" t="s">
        <v>97</v>
      </c>
      <c r="B11" s="103" t="s">
        <v>85</v>
      </c>
      <c r="C11" s="103">
        <v>4</v>
      </c>
      <c r="D11" s="103" t="s">
        <v>86</v>
      </c>
      <c r="E11" s="103" t="s">
        <v>98</v>
      </c>
      <c r="F11" s="20"/>
      <c r="G11" s="20"/>
      <c r="H11" s="20"/>
      <c r="I11" s="20"/>
      <c r="J11" s="20"/>
      <c r="K11" s="20"/>
      <c r="L11" s="20">
        <v>4</v>
      </c>
      <c r="M11" s="20">
        <v>8666</v>
      </c>
      <c r="N11" s="20"/>
      <c r="O11" s="20"/>
      <c r="P11" s="128"/>
      <c r="Q11" s="128"/>
      <c r="R11" s="111"/>
      <c r="S11" s="111"/>
      <c r="T11" s="111"/>
      <c r="U11" s="111"/>
    </row>
    <row r="12" s="47" customFormat="1" customHeight="1" spans="1:21">
      <c r="A12" s="103" t="s">
        <v>99</v>
      </c>
      <c r="B12" s="103" t="s">
        <v>85</v>
      </c>
      <c r="C12" s="103">
        <v>25</v>
      </c>
      <c r="D12" s="103" t="s">
        <v>86</v>
      </c>
      <c r="E12" s="103" t="s">
        <v>100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128"/>
      <c r="Q12" s="128"/>
      <c r="R12" s="111">
        <v>15</v>
      </c>
      <c r="S12" s="111">
        <v>12250</v>
      </c>
      <c r="T12" s="111"/>
      <c r="U12" s="111"/>
    </row>
    <row r="13" s="47" customFormat="1" customHeight="1" spans="1:21">
      <c r="A13" s="103" t="s">
        <v>101</v>
      </c>
      <c r="B13" s="103" t="s">
        <v>85</v>
      </c>
      <c r="C13" s="103">
        <v>6</v>
      </c>
      <c r="D13" s="103" t="s">
        <v>86</v>
      </c>
      <c r="E13" s="103" t="s">
        <v>102</v>
      </c>
      <c r="F13" s="20"/>
      <c r="G13" s="20"/>
      <c r="H13" s="20">
        <v>6</v>
      </c>
      <c r="I13" s="20">
        <v>10000</v>
      </c>
      <c r="J13" s="20"/>
      <c r="K13" s="20"/>
      <c r="L13" s="20"/>
      <c r="M13" s="20"/>
      <c r="N13" s="20"/>
      <c r="O13" s="20"/>
      <c r="P13" s="128"/>
      <c r="Q13" s="128"/>
      <c r="R13" s="111"/>
      <c r="S13" s="111"/>
      <c r="T13" s="111"/>
      <c r="U13" s="111"/>
    </row>
    <row r="14" s="47" customFormat="1" customHeight="1" spans="1:21">
      <c r="A14" s="103" t="s">
        <v>103</v>
      </c>
      <c r="B14" s="103" t="s">
        <v>85</v>
      </c>
      <c r="C14" s="103">
        <v>6</v>
      </c>
      <c r="D14" s="103" t="s">
        <v>86</v>
      </c>
      <c r="E14" s="103" t="s">
        <v>104</v>
      </c>
      <c r="F14" s="120"/>
      <c r="G14" s="120"/>
      <c r="H14" s="111">
        <v>6</v>
      </c>
      <c r="I14" s="111">
        <v>21000</v>
      </c>
      <c r="J14" s="111"/>
      <c r="K14" s="111"/>
      <c r="L14" s="111"/>
      <c r="M14" s="111"/>
      <c r="N14" s="111"/>
      <c r="O14" s="111"/>
      <c r="P14" s="128"/>
      <c r="Q14" s="128"/>
      <c r="R14" s="111"/>
      <c r="S14" s="111"/>
      <c r="T14" s="111"/>
      <c r="U14" s="111"/>
    </row>
    <row r="15" s="47" customFormat="1" customHeight="1" spans="1:21">
      <c r="A15" s="103" t="s">
        <v>105</v>
      </c>
      <c r="B15" s="103" t="s">
        <v>85</v>
      </c>
      <c r="C15" s="103">
        <v>12</v>
      </c>
      <c r="D15" s="103" t="s">
        <v>86</v>
      </c>
      <c r="E15" s="103" t="s">
        <v>106</v>
      </c>
      <c r="F15" s="20"/>
      <c r="G15" s="20"/>
      <c r="H15" s="20">
        <v>12</v>
      </c>
      <c r="I15" s="20">
        <v>10100</v>
      </c>
      <c r="J15" s="20"/>
      <c r="K15" s="20"/>
      <c r="L15" s="20"/>
      <c r="M15" s="20"/>
      <c r="N15" s="20"/>
      <c r="O15" s="20"/>
      <c r="P15" s="127"/>
      <c r="Q15" s="127"/>
      <c r="R15" s="20"/>
      <c r="S15" s="20"/>
      <c r="T15" s="20"/>
      <c r="U15" s="20"/>
    </row>
    <row r="16" s="47" customFormat="1" customHeight="1" spans="1:21">
      <c r="A16" s="103" t="s">
        <v>107</v>
      </c>
      <c r="B16" s="103" t="s">
        <v>85</v>
      </c>
      <c r="C16" s="103">
        <v>25</v>
      </c>
      <c r="D16" s="103" t="s">
        <v>86</v>
      </c>
      <c r="E16" s="103" t="s">
        <v>90</v>
      </c>
      <c r="F16" s="120"/>
      <c r="G16" s="120"/>
      <c r="H16" s="111"/>
      <c r="I16" s="111"/>
      <c r="J16" s="111">
        <v>25</v>
      </c>
      <c r="K16" s="111">
        <v>15000</v>
      </c>
      <c r="L16" s="111"/>
      <c r="M16" s="111"/>
      <c r="N16" s="111"/>
      <c r="O16" s="111"/>
      <c r="P16" s="128"/>
      <c r="Q16" s="128"/>
      <c r="R16" s="111"/>
      <c r="S16" s="111"/>
      <c r="T16" s="111"/>
      <c r="U16" s="111"/>
    </row>
    <row r="17" s="47" customFormat="1" customHeight="1" spans="1:21">
      <c r="A17" s="103" t="s">
        <v>108</v>
      </c>
      <c r="B17" s="103" t="s">
        <v>85</v>
      </c>
      <c r="C17" s="103">
        <v>18</v>
      </c>
      <c r="D17" s="103" t="s">
        <v>86</v>
      </c>
      <c r="E17" s="103" t="s">
        <v>109</v>
      </c>
      <c r="F17" s="120"/>
      <c r="G17" s="120"/>
      <c r="H17" s="111"/>
      <c r="I17" s="111"/>
      <c r="J17" s="111">
        <v>18</v>
      </c>
      <c r="K17" s="111">
        <v>13200</v>
      </c>
      <c r="L17" s="111"/>
      <c r="M17" s="111"/>
      <c r="N17" s="111"/>
      <c r="O17" s="111"/>
      <c r="P17" s="128"/>
      <c r="Q17" s="128"/>
      <c r="R17" s="111"/>
      <c r="S17" s="111"/>
      <c r="T17" s="111"/>
      <c r="U17" s="111"/>
    </row>
    <row r="18" s="47" customFormat="1" customHeight="1" spans="1:21">
      <c r="A18" s="103" t="s">
        <v>110</v>
      </c>
      <c r="B18" s="103" t="s">
        <v>111</v>
      </c>
      <c r="C18" s="103">
        <v>100</v>
      </c>
      <c r="D18" s="103" t="s">
        <v>20</v>
      </c>
      <c r="E18" s="103" t="s">
        <v>112</v>
      </c>
      <c r="F18" s="120"/>
      <c r="G18" s="120"/>
      <c r="H18" s="111"/>
      <c r="I18" s="111"/>
      <c r="J18" s="111"/>
      <c r="K18" s="111"/>
      <c r="L18" s="111"/>
      <c r="M18" s="111"/>
      <c r="N18" s="111"/>
      <c r="O18" s="111"/>
      <c r="P18" s="128"/>
      <c r="Q18" s="128"/>
      <c r="R18" s="111"/>
      <c r="S18" s="111"/>
      <c r="T18" s="111"/>
      <c r="U18" s="111"/>
    </row>
    <row r="19" s="47" customFormat="1" customHeight="1" spans="1:21">
      <c r="A19" s="103" t="s">
        <v>113</v>
      </c>
      <c r="B19" s="103" t="s">
        <v>111</v>
      </c>
      <c r="C19" s="103">
        <v>200</v>
      </c>
      <c r="D19" s="103" t="s">
        <v>20</v>
      </c>
      <c r="E19" s="103" t="s">
        <v>114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127"/>
      <c r="Q19" s="127"/>
      <c r="R19" s="20"/>
      <c r="S19" s="20"/>
      <c r="T19" s="20"/>
      <c r="U19" s="20"/>
    </row>
    <row r="20" s="47" customFormat="1" customHeight="1" spans="1:21">
      <c r="A20" s="121"/>
      <c r="B20" s="121"/>
      <c r="C20" s="2"/>
      <c r="D20" s="32"/>
      <c r="E20" s="122"/>
      <c r="F20" s="32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</row>
    <row r="21" s="47" customFormat="1" customHeight="1" spans="1:21">
      <c r="A21" s="48" t="s">
        <v>81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</row>
    <row r="22" s="47" customFormat="1" customHeight="1" spans="1:21">
      <c r="A22" s="124" t="str">
        <f>A2</f>
        <v>项目编号：PCHQ20210015</v>
      </c>
      <c r="B22" s="124"/>
      <c r="C22" s="124"/>
      <c r="D22" s="124"/>
      <c r="E22" s="124"/>
      <c r="F22" s="125"/>
      <c r="G22" s="85" t="s">
        <v>82</v>
      </c>
      <c r="H22" s="85"/>
      <c r="I22" s="85"/>
      <c r="J22" s="85"/>
      <c r="K22" s="85"/>
      <c r="L22" s="124"/>
      <c r="M22" s="124"/>
      <c r="N22" s="123"/>
      <c r="O22" s="123"/>
      <c r="P22" s="129"/>
      <c r="Q22" s="94">
        <v>44482</v>
      </c>
      <c r="R22" s="94"/>
      <c r="S22" s="94"/>
      <c r="T22" s="94"/>
      <c r="U22" s="131"/>
    </row>
    <row r="23" s="47" customFormat="1" ht="21" customHeight="1" spans="1:21">
      <c r="A23" s="111" t="s">
        <v>2</v>
      </c>
      <c r="B23" s="112"/>
      <c r="C23" s="113" t="s">
        <v>3</v>
      </c>
      <c r="D23" s="111" t="s">
        <v>4</v>
      </c>
      <c r="E23" s="113" t="s">
        <v>5</v>
      </c>
      <c r="F23" s="114" t="s">
        <v>6</v>
      </c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30"/>
    </row>
    <row r="24" s="47" customFormat="1" ht="36" customHeight="1" spans="1:21">
      <c r="A24" s="111"/>
      <c r="B24" s="116" t="s">
        <v>7</v>
      </c>
      <c r="C24" s="117"/>
      <c r="D24" s="111"/>
      <c r="E24" s="116"/>
      <c r="F24" s="21" t="s">
        <v>115</v>
      </c>
      <c r="G24" s="21"/>
      <c r="H24" s="21" t="s">
        <v>116</v>
      </c>
      <c r="I24" s="21"/>
      <c r="J24" s="21" t="s">
        <v>77</v>
      </c>
      <c r="K24" s="21"/>
      <c r="L24" s="21" t="s">
        <v>117</v>
      </c>
      <c r="M24" s="21"/>
      <c r="N24" s="21" t="s">
        <v>78</v>
      </c>
      <c r="O24" s="21"/>
      <c r="P24" s="21" t="s">
        <v>79</v>
      </c>
      <c r="Q24" s="21"/>
      <c r="R24" s="76" t="s">
        <v>80</v>
      </c>
      <c r="S24" s="77"/>
      <c r="T24" s="21" t="s">
        <v>118</v>
      </c>
      <c r="U24" s="21"/>
    </row>
    <row r="25" s="47" customFormat="1" ht="33" customHeight="1" spans="1:21">
      <c r="A25" s="111"/>
      <c r="B25" s="118"/>
      <c r="C25" s="119"/>
      <c r="D25" s="111"/>
      <c r="E25" s="118"/>
      <c r="F25" s="20" t="s">
        <v>16</v>
      </c>
      <c r="G25" s="20" t="s">
        <v>17</v>
      </c>
      <c r="H25" s="20" t="s">
        <v>16</v>
      </c>
      <c r="I25" s="20" t="s">
        <v>17</v>
      </c>
      <c r="J25" s="20" t="s">
        <v>16</v>
      </c>
      <c r="K25" s="20" t="s">
        <v>17</v>
      </c>
      <c r="L25" s="20" t="s">
        <v>16</v>
      </c>
      <c r="M25" s="20" t="s">
        <v>17</v>
      </c>
      <c r="N25" s="20" t="s">
        <v>16</v>
      </c>
      <c r="O25" s="20" t="s">
        <v>17</v>
      </c>
      <c r="P25" s="20" t="s">
        <v>16</v>
      </c>
      <c r="Q25" s="20" t="s">
        <v>17</v>
      </c>
      <c r="R25" s="20" t="s">
        <v>16</v>
      </c>
      <c r="S25" s="20" t="s">
        <v>17</v>
      </c>
      <c r="T25" s="20" t="s">
        <v>16</v>
      </c>
      <c r="U25" s="20" t="s">
        <v>17</v>
      </c>
    </row>
    <row r="26" s="47" customFormat="1" customHeight="1" spans="1:21">
      <c r="A26" s="103" t="s">
        <v>84</v>
      </c>
      <c r="B26" s="103" t="s">
        <v>85</v>
      </c>
      <c r="C26" s="103">
        <v>25</v>
      </c>
      <c r="D26" s="103" t="s">
        <v>86</v>
      </c>
      <c r="E26" s="103" t="s">
        <v>87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111"/>
      <c r="Q26" s="111"/>
      <c r="R26" s="111"/>
      <c r="S26" s="111"/>
      <c r="T26" s="111"/>
      <c r="U26" s="111"/>
    </row>
    <row r="27" s="47" customFormat="1" customHeight="1" spans="1:21">
      <c r="A27" s="103" t="s">
        <v>89</v>
      </c>
      <c r="B27" s="103" t="s">
        <v>85</v>
      </c>
      <c r="C27" s="103">
        <v>30</v>
      </c>
      <c r="D27" s="103" t="s">
        <v>86</v>
      </c>
      <c r="E27" s="103" t="s">
        <v>90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111"/>
      <c r="Q27" s="111"/>
      <c r="R27" s="111">
        <v>10</v>
      </c>
      <c r="S27" s="111">
        <v>13570</v>
      </c>
      <c r="T27" s="111"/>
      <c r="U27" s="111"/>
    </row>
    <row r="28" s="47" customFormat="1" customHeight="1" spans="1:21">
      <c r="A28" s="103" t="s">
        <v>91</v>
      </c>
      <c r="B28" s="103" t="s">
        <v>85</v>
      </c>
      <c r="C28" s="103">
        <v>60</v>
      </c>
      <c r="D28" s="103" t="s">
        <v>86</v>
      </c>
      <c r="E28" s="103" t="s">
        <v>92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111"/>
      <c r="Q28" s="111"/>
      <c r="R28" s="111"/>
      <c r="S28" s="111"/>
      <c r="T28" s="111"/>
      <c r="U28" s="111"/>
    </row>
    <row r="29" s="47" customFormat="1" customHeight="1" spans="1:21">
      <c r="A29" s="103" t="s">
        <v>93</v>
      </c>
      <c r="B29" s="103" t="s">
        <v>85</v>
      </c>
      <c r="C29" s="103">
        <v>25</v>
      </c>
      <c r="D29" s="103" t="s">
        <v>86</v>
      </c>
      <c r="E29" s="103" t="s">
        <v>94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111"/>
      <c r="Q29" s="111"/>
      <c r="R29" s="111"/>
      <c r="S29" s="111"/>
      <c r="T29" s="111"/>
      <c r="U29" s="111"/>
    </row>
    <row r="30" s="47" customFormat="1" customHeight="1" spans="1:21">
      <c r="A30" s="103" t="s">
        <v>95</v>
      </c>
      <c r="B30" s="103" t="s">
        <v>85</v>
      </c>
      <c r="C30" s="103">
        <v>60</v>
      </c>
      <c r="D30" s="103" t="s">
        <v>86</v>
      </c>
      <c r="E30" s="103" t="s">
        <v>96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111"/>
      <c r="Q30" s="111"/>
      <c r="R30" s="111"/>
      <c r="S30" s="111"/>
      <c r="T30" s="111"/>
      <c r="U30" s="111"/>
    </row>
    <row r="31" s="47" customFormat="1" customHeight="1" spans="1:21">
      <c r="A31" s="103" t="s">
        <v>97</v>
      </c>
      <c r="B31" s="103" t="s">
        <v>85</v>
      </c>
      <c r="C31" s="103">
        <v>4</v>
      </c>
      <c r="D31" s="103" t="s">
        <v>86</v>
      </c>
      <c r="E31" s="103" t="s">
        <v>98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111"/>
      <c r="Q31" s="111"/>
      <c r="R31" s="111"/>
      <c r="S31" s="111"/>
      <c r="T31" s="111"/>
      <c r="U31" s="111"/>
    </row>
    <row r="32" s="47" customFormat="1" customHeight="1" spans="1:21">
      <c r="A32" s="103" t="s">
        <v>99</v>
      </c>
      <c r="B32" s="103" t="s">
        <v>85</v>
      </c>
      <c r="C32" s="103">
        <v>25</v>
      </c>
      <c r="D32" s="103" t="s">
        <v>86</v>
      </c>
      <c r="E32" s="103" t="s">
        <v>100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111"/>
      <c r="Q32" s="111"/>
      <c r="R32" s="111">
        <v>10</v>
      </c>
      <c r="S32" s="111">
        <v>12995</v>
      </c>
      <c r="T32" s="111"/>
      <c r="U32" s="111"/>
    </row>
    <row r="33" s="47" customFormat="1" customHeight="1" spans="1:21">
      <c r="A33" s="103" t="s">
        <v>101</v>
      </c>
      <c r="B33" s="103" t="s">
        <v>85</v>
      </c>
      <c r="C33" s="103">
        <v>6</v>
      </c>
      <c r="D33" s="103" t="s">
        <v>86</v>
      </c>
      <c r="E33" s="103" t="s">
        <v>102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111"/>
      <c r="Q33" s="111"/>
      <c r="R33" s="111"/>
      <c r="S33" s="111"/>
      <c r="T33" s="111"/>
      <c r="U33" s="111"/>
    </row>
    <row r="34" s="47" customFormat="1" customHeight="1" spans="1:21">
      <c r="A34" s="103" t="s">
        <v>103</v>
      </c>
      <c r="B34" s="103" t="s">
        <v>85</v>
      </c>
      <c r="C34" s="103">
        <v>6</v>
      </c>
      <c r="D34" s="103" t="s">
        <v>86</v>
      </c>
      <c r="E34" s="103" t="s">
        <v>104</v>
      </c>
      <c r="F34" s="120"/>
      <c r="G34" s="12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</row>
    <row r="35" s="47" customFormat="1" customHeight="1" spans="1:21">
      <c r="A35" s="103" t="s">
        <v>105</v>
      </c>
      <c r="B35" s="103" t="s">
        <v>85</v>
      </c>
      <c r="C35" s="103">
        <v>12</v>
      </c>
      <c r="D35" s="103" t="s">
        <v>86</v>
      </c>
      <c r="E35" s="103" t="s">
        <v>106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="47" customFormat="1" customHeight="1" spans="1:21">
      <c r="A36" s="103" t="s">
        <v>107</v>
      </c>
      <c r="B36" s="103" t="s">
        <v>85</v>
      </c>
      <c r="C36" s="103">
        <v>25</v>
      </c>
      <c r="D36" s="103" t="s">
        <v>86</v>
      </c>
      <c r="E36" s="103" t="s">
        <v>90</v>
      </c>
      <c r="F36" s="120"/>
      <c r="G36" s="12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</row>
    <row r="37" s="47" customFormat="1" customHeight="1" spans="1:21">
      <c r="A37" s="103" t="s">
        <v>108</v>
      </c>
      <c r="B37" s="103" t="s">
        <v>85</v>
      </c>
      <c r="C37" s="103">
        <v>18</v>
      </c>
      <c r="D37" s="103" t="s">
        <v>86</v>
      </c>
      <c r="E37" s="103" t="s">
        <v>109</v>
      </c>
      <c r="F37" s="120"/>
      <c r="G37" s="120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</row>
    <row r="38" s="47" customFormat="1" customHeight="1" spans="1:21">
      <c r="A38" s="103" t="s">
        <v>110</v>
      </c>
      <c r="B38" s="103" t="s">
        <v>111</v>
      </c>
      <c r="C38" s="103">
        <v>100</v>
      </c>
      <c r="D38" s="103" t="s">
        <v>20</v>
      </c>
      <c r="E38" s="103" t="s">
        <v>112</v>
      </c>
      <c r="F38" s="120"/>
      <c r="G38" s="120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</row>
    <row r="39" s="47" customFormat="1" customHeight="1" spans="1:21">
      <c r="A39" s="103" t="s">
        <v>113</v>
      </c>
      <c r="B39" s="103" t="s">
        <v>111</v>
      </c>
      <c r="C39" s="103">
        <v>200</v>
      </c>
      <c r="D39" s="103" t="s">
        <v>20</v>
      </c>
      <c r="E39" s="103" t="s">
        <v>114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="47" customFormat="1" customHeight="1" spans="1:6">
      <c r="A40" s="104"/>
      <c r="B40" s="104"/>
      <c r="C40" s="105"/>
      <c r="D40" s="68"/>
      <c r="E40" s="71"/>
      <c r="F40" s="68"/>
    </row>
  </sheetData>
  <mergeCells count="39">
    <mergeCell ref="A1:U1"/>
    <mergeCell ref="A2:E2"/>
    <mergeCell ref="G2:M2"/>
    <mergeCell ref="Q2:T2"/>
    <mergeCell ref="F3:U3"/>
    <mergeCell ref="F4:G4"/>
    <mergeCell ref="H4:I4"/>
    <mergeCell ref="J4:K4"/>
    <mergeCell ref="L4:M4"/>
    <mergeCell ref="N4:O4"/>
    <mergeCell ref="P4:Q4"/>
    <mergeCell ref="R4:S4"/>
    <mergeCell ref="T4:U4"/>
    <mergeCell ref="A20:B20"/>
    <mergeCell ref="A21:U21"/>
    <mergeCell ref="A22:E22"/>
    <mergeCell ref="G22:K22"/>
    <mergeCell ref="L22:M22"/>
    <mergeCell ref="Q22:T22"/>
    <mergeCell ref="F23:U23"/>
    <mergeCell ref="F24:G24"/>
    <mergeCell ref="H24:I24"/>
    <mergeCell ref="J24:K24"/>
    <mergeCell ref="L24:M24"/>
    <mergeCell ref="N24:O24"/>
    <mergeCell ref="P24:Q24"/>
    <mergeCell ref="R24:S24"/>
    <mergeCell ref="T24:U24"/>
    <mergeCell ref="A40:B40"/>
    <mergeCell ref="A3:A5"/>
    <mergeCell ref="A23:A25"/>
    <mergeCell ref="B4:B5"/>
    <mergeCell ref="B24:B25"/>
    <mergeCell ref="C3:C5"/>
    <mergeCell ref="C23:C25"/>
    <mergeCell ref="D3:D5"/>
    <mergeCell ref="D23:D25"/>
    <mergeCell ref="E3:E5"/>
    <mergeCell ref="E23:E25"/>
  </mergeCells>
  <pageMargins left="0.393055555555556" right="0.196527777777778" top="0.511805555555556" bottom="0" header="0.389583333333333" footer="0.354166666666667"/>
  <pageSetup paperSize="9" orientation="landscape"/>
  <headerFooter alignWithMargins="0">
    <oddFooter>&amp;R第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U20"/>
  <sheetViews>
    <sheetView tabSelected="1" topLeftCell="A10" workbookViewId="0">
      <selection activeCell="K15" sqref="K15"/>
    </sheetView>
  </sheetViews>
  <sheetFormatPr defaultColWidth="9" defaultRowHeight="22.5" customHeight="1"/>
  <cols>
    <col min="1" max="1" width="12.75" style="47" customWidth="1"/>
    <col min="2" max="2" width="11.625" style="47" customWidth="1"/>
    <col min="3" max="3" width="6.125" style="98" customWidth="1"/>
    <col min="4" max="4" width="5.25" style="47" customWidth="1"/>
    <col min="5" max="5" width="12" style="47" customWidth="1"/>
    <col min="6" max="21" width="5.375" style="47" customWidth="1"/>
    <col min="22" max="255" width="9" style="47"/>
    <col min="256" max="256" width="9" style="84"/>
  </cols>
  <sheetData>
    <row r="1" s="47" customFormat="1" ht="24" customHeight="1" spans="1:21">
      <c r="A1" s="48" t="s">
        <v>81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="47" customFormat="1" ht="24" customHeight="1" spans="1:21">
      <c r="A2" s="49" t="str">
        <f>[1]投标企业签到表!E2</f>
        <v>项目编号：PCHQ20210015</v>
      </c>
      <c r="B2" s="49"/>
      <c r="C2" s="99"/>
      <c r="D2" s="49"/>
      <c r="E2" s="49"/>
      <c r="F2" s="50"/>
      <c r="G2" s="85" t="s">
        <v>119</v>
      </c>
      <c r="H2" s="85"/>
      <c r="I2" s="85"/>
      <c r="J2" s="85"/>
      <c r="K2" s="85"/>
      <c r="L2" s="85"/>
      <c r="M2" s="85"/>
      <c r="P2" s="106"/>
      <c r="Q2" s="94">
        <v>44482</v>
      </c>
      <c r="R2" s="94"/>
      <c r="S2" s="94"/>
      <c r="T2" s="94"/>
      <c r="U2" s="51"/>
    </row>
    <row r="3" s="47" customFormat="1" ht="24" customHeight="1" spans="1:21">
      <c r="A3" s="52" t="s">
        <v>2</v>
      </c>
      <c r="B3" s="54"/>
      <c r="C3" s="53" t="s">
        <v>3</v>
      </c>
      <c r="D3" s="52" t="s">
        <v>4</v>
      </c>
      <c r="E3" s="53" t="s">
        <v>5</v>
      </c>
      <c r="F3" s="100" t="s">
        <v>6</v>
      </c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7"/>
    </row>
    <row r="4" s="47" customFormat="1" ht="39" customHeight="1" spans="1:21">
      <c r="A4" s="52"/>
      <c r="B4" s="57" t="s">
        <v>7</v>
      </c>
      <c r="C4" s="56"/>
      <c r="D4" s="52"/>
      <c r="E4" s="57"/>
      <c r="F4" s="19" t="s">
        <v>8</v>
      </c>
      <c r="G4" s="19"/>
      <c r="H4" s="19" t="s">
        <v>120</v>
      </c>
      <c r="I4" s="19"/>
      <c r="J4" s="19" t="s">
        <v>121</v>
      </c>
      <c r="K4" s="19"/>
      <c r="L4" s="19" t="s">
        <v>122</v>
      </c>
      <c r="M4" s="19"/>
      <c r="N4" s="19" t="s">
        <v>123</v>
      </c>
      <c r="O4" s="19"/>
      <c r="P4" s="19" t="s">
        <v>15</v>
      </c>
      <c r="Q4" s="19"/>
      <c r="R4" s="108" t="s">
        <v>124</v>
      </c>
      <c r="S4" s="109"/>
      <c r="T4" s="110" t="s">
        <v>125</v>
      </c>
      <c r="U4" s="110"/>
    </row>
    <row r="5" s="47" customFormat="1" ht="39" customHeight="1" spans="1:21">
      <c r="A5" s="52"/>
      <c r="B5" s="59"/>
      <c r="C5" s="58"/>
      <c r="D5" s="52"/>
      <c r="E5" s="59"/>
      <c r="F5" s="9" t="s">
        <v>16</v>
      </c>
      <c r="G5" s="9" t="s">
        <v>17</v>
      </c>
      <c r="H5" s="9" t="s">
        <v>16</v>
      </c>
      <c r="I5" s="9" t="s">
        <v>17</v>
      </c>
      <c r="J5" s="9" t="s">
        <v>16</v>
      </c>
      <c r="K5" s="9" t="s">
        <v>17</v>
      </c>
      <c r="L5" s="9" t="s">
        <v>16</v>
      </c>
      <c r="M5" s="9" t="s">
        <v>17</v>
      </c>
      <c r="N5" s="9" t="s">
        <v>16</v>
      </c>
      <c r="O5" s="9" t="s">
        <v>17</v>
      </c>
      <c r="P5" s="9" t="s">
        <v>16</v>
      </c>
      <c r="Q5" s="9" t="s">
        <v>17</v>
      </c>
      <c r="R5" s="9" t="s">
        <v>16</v>
      </c>
      <c r="S5" s="9" t="s">
        <v>17</v>
      </c>
      <c r="T5" s="9" t="s">
        <v>16</v>
      </c>
      <c r="U5" s="9" t="s">
        <v>17</v>
      </c>
    </row>
    <row r="6" s="47" customFormat="1" ht="33.95" customHeight="1" spans="1:21">
      <c r="A6" s="102" t="s">
        <v>126</v>
      </c>
      <c r="B6" s="103" t="s">
        <v>127</v>
      </c>
      <c r="C6" s="103">
        <v>1400</v>
      </c>
      <c r="D6" s="103" t="s">
        <v>20</v>
      </c>
      <c r="E6" s="103" t="s">
        <v>128</v>
      </c>
      <c r="F6" s="63"/>
      <c r="G6" s="55"/>
      <c r="H6" s="55">
        <v>1400</v>
      </c>
      <c r="I6" s="55">
        <v>19</v>
      </c>
      <c r="J6" s="55"/>
      <c r="K6" s="55"/>
      <c r="L6" s="55"/>
      <c r="M6" s="55"/>
      <c r="N6" s="63"/>
      <c r="O6" s="63"/>
      <c r="P6" s="72"/>
      <c r="Q6" s="72"/>
      <c r="R6" s="72"/>
      <c r="S6" s="72"/>
      <c r="T6" s="72"/>
      <c r="U6" s="72"/>
    </row>
    <row r="7" s="47" customFormat="1" ht="33.95" customHeight="1" spans="1:21">
      <c r="A7" s="102" t="s">
        <v>129</v>
      </c>
      <c r="B7" s="103" t="s">
        <v>130</v>
      </c>
      <c r="C7" s="103">
        <v>1400</v>
      </c>
      <c r="D7" s="103" t="s">
        <v>20</v>
      </c>
      <c r="E7" s="103" t="s">
        <v>131</v>
      </c>
      <c r="F7" s="63"/>
      <c r="G7" s="55"/>
      <c r="H7" s="55">
        <v>1400</v>
      </c>
      <c r="I7" s="55">
        <v>27.5</v>
      </c>
      <c r="J7" s="55"/>
      <c r="K7" s="55"/>
      <c r="L7" s="55"/>
      <c r="M7" s="55"/>
      <c r="N7" s="63"/>
      <c r="O7" s="63"/>
      <c r="P7" s="72"/>
      <c r="Q7" s="72"/>
      <c r="R7" s="72"/>
      <c r="S7" s="72"/>
      <c r="T7" s="72"/>
      <c r="U7" s="72"/>
    </row>
    <row r="8" s="47" customFormat="1" ht="33.95" customHeight="1" spans="1:21">
      <c r="A8" s="102" t="s">
        <v>132</v>
      </c>
      <c r="B8" s="103" t="s">
        <v>133</v>
      </c>
      <c r="C8" s="103">
        <v>300</v>
      </c>
      <c r="D8" s="103" t="s">
        <v>20</v>
      </c>
      <c r="E8" s="103" t="s">
        <v>134</v>
      </c>
      <c r="F8" s="63"/>
      <c r="G8" s="55"/>
      <c r="H8" s="55"/>
      <c r="I8" s="55"/>
      <c r="J8" s="55">
        <v>300</v>
      </c>
      <c r="K8" s="55">
        <v>10</v>
      </c>
      <c r="L8" s="55"/>
      <c r="M8" s="55"/>
      <c r="N8" s="63"/>
      <c r="O8" s="63"/>
      <c r="P8" s="72"/>
      <c r="Q8" s="72"/>
      <c r="R8" s="72"/>
      <c r="S8" s="72"/>
      <c r="T8" s="72"/>
      <c r="U8" s="72"/>
    </row>
    <row r="9" s="47" customFormat="1" ht="33.95" customHeight="1" spans="1:21">
      <c r="A9" s="102" t="s">
        <v>135</v>
      </c>
      <c r="B9" s="103" t="s">
        <v>136</v>
      </c>
      <c r="C9" s="103">
        <v>800</v>
      </c>
      <c r="D9" s="103" t="s">
        <v>20</v>
      </c>
      <c r="E9" s="11" t="s">
        <v>137</v>
      </c>
      <c r="F9" s="63"/>
      <c r="G9" s="55"/>
      <c r="H9" s="55">
        <v>800</v>
      </c>
      <c r="I9" s="55">
        <v>73</v>
      </c>
      <c r="J9" s="55"/>
      <c r="K9" s="55"/>
      <c r="L9" s="55"/>
      <c r="M9" s="55"/>
      <c r="N9" s="63"/>
      <c r="O9" s="63"/>
      <c r="P9" s="72"/>
      <c r="Q9" s="72"/>
      <c r="R9" s="72"/>
      <c r="S9" s="72"/>
      <c r="T9" s="72"/>
      <c r="U9" s="72"/>
    </row>
    <row r="10" s="47" customFormat="1" ht="33.95" customHeight="1" spans="1:21">
      <c r="A10" s="102" t="s">
        <v>138</v>
      </c>
      <c r="B10" s="103" t="s">
        <v>139</v>
      </c>
      <c r="C10" s="103">
        <v>150</v>
      </c>
      <c r="D10" s="103" t="s">
        <v>20</v>
      </c>
      <c r="E10" s="103" t="s">
        <v>140</v>
      </c>
      <c r="F10" s="63"/>
      <c r="G10" s="55"/>
      <c r="H10" s="55">
        <v>150</v>
      </c>
      <c r="I10" s="55">
        <v>40</v>
      </c>
      <c r="J10" s="55"/>
      <c r="K10" s="55"/>
      <c r="L10" s="55"/>
      <c r="M10" s="55"/>
      <c r="N10" s="63"/>
      <c r="O10" s="63"/>
      <c r="P10" s="72"/>
      <c r="Q10" s="72"/>
      <c r="R10" s="72"/>
      <c r="S10" s="72"/>
      <c r="T10" s="72"/>
      <c r="U10" s="72"/>
    </row>
    <row r="11" s="47" customFormat="1" ht="33.95" customHeight="1" spans="1:21">
      <c r="A11" s="102" t="s">
        <v>141</v>
      </c>
      <c r="B11" s="103" t="s">
        <v>142</v>
      </c>
      <c r="C11" s="103">
        <v>250</v>
      </c>
      <c r="D11" s="103" t="s">
        <v>20</v>
      </c>
      <c r="E11" s="103" t="s">
        <v>143</v>
      </c>
      <c r="F11" s="63"/>
      <c r="G11" s="55"/>
      <c r="H11" s="55">
        <v>250</v>
      </c>
      <c r="I11" s="55">
        <v>38</v>
      </c>
      <c r="J11" s="55"/>
      <c r="K11" s="55"/>
      <c r="L11" s="55"/>
      <c r="M11" s="55"/>
      <c r="N11" s="63"/>
      <c r="O11" s="63"/>
      <c r="P11" s="72"/>
      <c r="Q11" s="72"/>
      <c r="R11" s="72"/>
      <c r="S11" s="72"/>
      <c r="T11" s="72"/>
      <c r="U11" s="72"/>
    </row>
    <row r="12" s="47" customFormat="1" ht="33.95" customHeight="1" spans="1:21">
      <c r="A12" s="102" t="s">
        <v>144</v>
      </c>
      <c r="B12" s="103" t="s">
        <v>145</v>
      </c>
      <c r="C12" s="103">
        <v>60</v>
      </c>
      <c r="D12" s="103" t="s">
        <v>20</v>
      </c>
      <c r="E12" s="103" t="s">
        <v>146</v>
      </c>
      <c r="F12" s="63"/>
      <c r="G12" s="55"/>
      <c r="H12" s="55">
        <v>30</v>
      </c>
      <c r="I12" s="55">
        <v>60</v>
      </c>
      <c r="J12" s="55">
        <v>30</v>
      </c>
      <c r="K12" s="55">
        <v>60</v>
      </c>
      <c r="L12" s="55"/>
      <c r="M12" s="55"/>
      <c r="N12" s="63"/>
      <c r="O12" s="63"/>
      <c r="P12" s="72"/>
      <c r="Q12" s="72"/>
      <c r="R12" s="72"/>
      <c r="S12" s="72"/>
      <c r="T12" s="72"/>
      <c r="U12" s="72"/>
    </row>
    <row r="13" s="47" customFormat="1" ht="33.95" customHeight="1" spans="1:21">
      <c r="A13" s="102" t="s">
        <v>147</v>
      </c>
      <c r="B13" s="103" t="s">
        <v>148</v>
      </c>
      <c r="C13" s="103">
        <v>400</v>
      </c>
      <c r="D13" s="103" t="s">
        <v>20</v>
      </c>
      <c r="E13" s="11" t="s">
        <v>149</v>
      </c>
      <c r="F13" s="63"/>
      <c r="G13" s="55"/>
      <c r="H13" s="55"/>
      <c r="I13" s="55"/>
      <c r="J13" s="55">
        <v>400</v>
      </c>
      <c r="K13" s="55">
        <v>2.4</v>
      </c>
      <c r="L13" s="55"/>
      <c r="M13" s="55"/>
      <c r="N13" s="63"/>
      <c r="O13" s="63"/>
      <c r="P13" s="72"/>
      <c r="Q13" s="72"/>
      <c r="R13" s="72"/>
      <c r="S13" s="72"/>
      <c r="T13" s="72"/>
      <c r="U13" s="72"/>
    </row>
    <row r="14" s="47" customFormat="1" ht="33.95" customHeight="1" spans="1:21">
      <c r="A14" s="102" t="s">
        <v>150</v>
      </c>
      <c r="B14" s="103" t="s">
        <v>151</v>
      </c>
      <c r="C14" s="103">
        <v>200</v>
      </c>
      <c r="D14" s="103" t="s">
        <v>20</v>
      </c>
      <c r="E14" s="11" t="s">
        <v>152</v>
      </c>
      <c r="F14" s="72"/>
      <c r="G14" s="52"/>
      <c r="H14" s="52"/>
      <c r="I14" s="52"/>
      <c r="J14" s="52">
        <v>200</v>
      </c>
      <c r="K14" s="52">
        <v>82</v>
      </c>
      <c r="L14" s="52"/>
      <c r="M14" s="52"/>
      <c r="N14" s="72"/>
      <c r="O14" s="72"/>
      <c r="P14" s="72"/>
      <c r="Q14" s="72"/>
      <c r="R14" s="72"/>
      <c r="S14" s="72"/>
      <c r="T14" s="72"/>
      <c r="U14" s="72"/>
    </row>
    <row r="15" s="47" customFormat="1" ht="33.95" customHeight="1" spans="1:21">
      <c r="A15" s="102" t="s">
        <v>153</v>
      </c>
      <c r="B15" s="103" t="s">
        <v>154</v>
      </c>
      <c r="C15" s="103">
        <v>1000</v>
      </c>
      <c r="D15" s="103" t="s">
        <v>20</v>
      </c>
      <c r="E15" s="11" t="s">
        <v>155</v>
      </c>
      <c r="F15" s="55"/>
      <c r="G15" s="55"/>
      <c r="H15" s="55"/>
      <c r="I15" s="55"/>
      <c r="J15" s="55">
        <v>1000</v>
      </c>
      <c r="K15" s="55">
        <v>3.18</v>
      </c>
      <c r="L15" s="55"/>
      <c r="M15" s="55"/>
      <c r="N15" s="55"/>
      <c r="O15" s="55"/>
      <c r="P15" s="55"/>
      <c r="Q15" s="55"/>
      <c r="R15" s="55"/>
      <c r="S15" s="55"/>
      <c r="T15" s="55"/>
      <c r="U15" s="55"/>
    </row>
    <row r="16" s="47" customFormat="1" ht="33.95" customHeight="1" spans="1:21">
      <c r="A16" s="102" t="s">
        <v>156</v>
      </c>
      <c r="B16" s="103" t="s">
        <v>157</v>
      </c>
      <c r="C16" s="103">
        <v>140</v>
      </c>
      <c r="D16" s="103" t="s">
        <v>20</v>
      </c>
      <c r="E16" s="103" t="s">
        <v>158</v>
      </c>
      <c r="F16" s="72"/>
      <c r="G16" s="52"/>
      <c r="H16" s="52">
        <v>140</v>
      </c>
      <c r="I16" s="52">
        <v>50</v>
      </c>
      <c r="J16" s="52"/>
      <c r="K16" s="52"/>
      <c r="L16" s="52"/>
      <c r="M16" s="52"/>
      <c r="N16" s="72"/>
      <c r="O16" s="72"/>
      <c r="P16" s="72"/>
      <c r="Q16" s="72"/>
      <c r="R16" s="72"/>
      <c r="S16" s="72"/>
      <c r="T16" s="72"/>
      <c r="U16" s="72"/>
    </row>
    <row r="17" s="47" customFormat="1" ht="33.95" customHeight="1" spans="1:21">
      <c r="A17" s="102" t="s">
        <v>159</v>
      </c>
      <c r="B17" s="103" t="s">
        <v>160</v>
      </c>
      <c r="C17" s="103">
        <v>700</v>
      </c>
      <c r="D17" s="103" t="s">
        <v>20</v>
      </c>
      <c r="E17" s="103" t="s">
        <v>161</v>
      </c>
      <c r="F17" s="72"/>
      <c r="G17" s="52"/>
      <c r="H17" s="52">
        <v>700</v>
      </c>
      <c r="I17" s="52">
        <v>46</v>
      </c>
      <c r="J17" s="52"/>
      <c r="K17" s="52"/>
      <c r="L17" s="52"/>
      <c r="M17" s="52"/>
      <c r="N17" s="72"/>
      <c r="O17" s="72"/>
      <c r="P17" s="72"/>
      <c r="Q17" s="72"/>
      <c r="R17" s="72"/>
      <c r="S17" s="72"/>
      <c r="T17" s="72"/>
      <c r="U17" s="72"/>
    </row>
    <row r="18" s="47" customFormat="1" ht="33.95" customHeight="1" spans="1:21">
      <c r="A18" s="102" t="s">
        <v>162</v>
      </c>
      <c r="B18" s="103" t="s">
        <v>163</v>
      </c>
      <c r="C18" s="103">
        <v>200</v>
      </c>
      <c r="D18" s="103" t="s">
        <v>20</v>
      </c>
      <c r="E18" s="11" t="s">
        <v>137</v>
      </c>
      <c r="F18" s="72"/>
      <c r="G18" s="52"/>
      <c r="H18" s="52"/>
      <c r="I18" s="52"/>
      <c r="J18" s="52">
        <v>200</v>
      </c>
      <c r="K18" s="52">
        <v>108</v>
      </c>
      <c r="L18" s="52"/>
      <c r="M18" s="52"/>
      <c r="N18" s="72"/>
      <c r="O18" s="72"/>
      <c r="P18" s="72"/>
      <c r="Q18" s="72"/>
      <c r="R18" s="72"/>
      <c r="S18" s="72"/>
      <c r="T18" s="72"/>
      <c r="U18" s="72"/>
    </row>
    <row r="19" s="47" customFormat="1" ht="33.95" customHeight="1" spans="1:21">
      <c r="A19" s="102" t="s">
        <v>164</v>
      </c>
      <c r="B19" s="103" t="s">
        <v>165</v>
      </c>
      <c r="C19" s="103">
        <v>250</v>
      </c>
      <c r="D19" s="103" t="s">
        <v>20</v>
      </c>
      <c r="E19" s="103" t="s">
        <v>166</v>
      </c>
      <c r="F19" s="55"/>
      <c r="G19" s="55"/>
      <c r="H19" s="55">
        <v>250</v>
      </c>
      <c r="I19" s="55">
        <v>68</v>
      </c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</row>
    <row r="20" s="47" customFormat="1" ht="33.95" customHeight="1" spans="1:6">
      <c r="A20" s="104" t="s">
        <v>75</v>
      </c>
      <c r="B20" s="104"/>
      <c r="C20" s="105"/>
      <c r="D20" s="68"/>
      <c r="E20" s="68"/>
      <c r="F20" s="68"/>
    </row>
  </sheetData>
  <mergeCells count="19">
    <mergeCell ref="A1:U1"/>
    <mergeCell ref="A2:E2"/>
    <mergeCell ref="G2:M2"/>
    <mergeCell ref="Q2:T2"/>
    <mergeCell ref="F3:U3"/>
    <mergeCell ref="F4:G4"/>
    <mergeCell ref="H4:I4"/>
    <mergeCell ref="J4:K4"/>
    <mergeCell ref="L4:M4"/>
    <mergeCell ref="N4:O4"/>
    <mergeCell ref="P4:Q4"/>
    <mergeCell ref="R4:S4"/>
    <mergeCell ref="T4:U4"/>
    <mergeCell ref="A20:B20"/>
    <mergeCell ref="A3:A5"/>
    <mergeCell ref="B4:B5"/>
    <mergeCell ref="C3:C5"/>
    <mergeCell ref="D3:D5"/>
    <mergeCell ref="E3:E5"/>
  </mergeCells>
  <pageMargins left="0.156944444444444" right="0.0388888888888889" top="0.314583333333333" bottom="0.0784722222222222" header="0.196527777777778" footer="0.196527777777778"/>
  <pageSetup paperSize="9" orientation="landscape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IV14"/>
  <sheetViews>
    <sheetView workbookViewId="0">
      <selection activeCell="K4" sqref="K4:L4"/>
    </sheetView>
  </sheetViews>
  <sheetFormatPr defaultColWidth="9" defaultRowHeight="22.5" customHeight="1"/>
  <cols>
    <col min="1" max="1" width="12.75" style="47" customWidth="1"/>
    <col min="2" max="2" width="7" style="47" customWidth="1"/>
    <col min="3" max="3" width="6.125" style="47" customWidth="1"/>
    <col min="4" max="4" width="9.875" style="47" customWidth="1"/>
    <col min="5" max="16" width="7.5" style="47" customWidth="1"/>
    <col min="17" max="252" width="9" style="47"/>
    <col min="253" max="16384" width="9" style="84"/>
  </cols>
  <sheetData>
    <row r="1" s="47" customFormat="1" ht="33" customHeight="1" spans="1:16">
      <c r="A1" s="48" t="s">
        <v>81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="47" customFormat="1" ht="29.1" customHeight="1" spans="1:16">
      <c r="A2" s="49" t="str">
        <f>[1]投标企业签到表!E2</f>
        <v>项目编号：PCHQ20210015</v>
      </c>
      <c r="B2" s="49"/>
      <c r="C2" s="49"/>
      <c r="D2" s="49"/>
      <c r="E2" s="50"/>
      <c r="F2" s="85" t="s">
        <v>167</v>
      </c>
      <c r="G2" s="85"/>
      <c r="H2" s="85"/>
      <c r="I2" s="85"/>
      <c r="J2" s="85"/>
      <c r="K2" s="85"/>
      <c r="L2" s="85"/>
      <c r="N2" s="94">
        <v>44482</v>
      </c>
      <c r="O2" s="51"/>
      <c r="P2" s="51"/>
    </row>
    <row r="3" s="47" customFormat="1" ht="26.1" customHeight="1" spans="1:16">
      <c r="A3" s="52" t="s">
        <v>2</v>
      </c>
      <c r="B3" s="53" t="s">
        <v>3</v>
      </c>
      <c r="C3" s="52" t="s">
        <v>4</v>
      </c>
      <c r="D3" s="54" t="s">
        <v>168</v>
      </c>
      <c r="E3" s="55" t="s">
        <v>6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="47" customFormat="1" ht="43.5" customHeight="1" spans="1:16">
      <c r="A4" s="52"/>
      <c r="B4" s="56"/>
      <c r="C4" s="52"/>
      <c r="D4" s="57"/>
      <c r="E4" s="86" t="s">
        <v>120</v>
      </c>
      <c r="F4" s="86"/>
      <c r="G4" s="87" t="s">
        <v>169</v>
      </c>
      <c r="H4" s="87"/>
      <c r="I4" s="86" t="s">
        <v>170</v>
      </c>
      <c r="J4" s="86"/>
      <c r="K4" s="86" t="s">
        <v>171</v>
      </c>
      <c r="L4" s="86"/>
      <c r="M4" s="86" t="s">
        <v>124</v>
      </c>
      <c r="N4" s="86"/>
      <c r="O4" s="87" t="s">
        <v>125</v>
      </c>
      <c r="P4" s="87"/>
    </row>
    <row r="5" s="47" customFormat="1" ht="35.1" customHeight="1" spans="1:16">
      <c r="A5" s="52"/>
      <c r="B5" s="58"/>
      <c r="C5" s="52"/>
      <c r="D5" s="59"/>
      <c r="E5" s="60" t="s">
        <v>16</v>
      </c>
      <c r="F5" s="60" t="s">
        <v>17</v>
      </c>
      <c r="G5" s="60" t="s">
        <v>16</v>
      </c>
      <c r="H5" s="60" t="s">
        <v>17</v>
      </c>
      <c r="I5" s="60" t="s">
        <v>16</v>
      </c>
      <c r="J5" s="60" t="s">
        <v>17</v>
      </c>
      <c r="K5" s="60" t="s">
        <v>16</v>
      </c>
      <c r="L5" s="60" t="s">
        <v>17</v>
      </c>
      <c r="M5" s="60" t="s">
        <v>16</v>
      </c>
      <c r="N5" s="60" t="s">
        <v>17</v>
      </c>
      <c r="O5" s="60" t="s">
        <v>16</v>
      </c>
      <c r="P5" s="60" t="s">
        <v>17</v>
      </c>
    </row>
    <row r="6" s="47" customFormat="1" ht="102" customHeight="1" spans="1:16">
      <c r="A6" s="61" t="s">
        <v>172</v>
      </c>
      <c r="B6" s="61">
        <v>150000</v>
      </c>
      <c r="C6" s="61" t="s">
        <v>173</v>
      </c>
      <c r="D6" s="88" t="s">
        <v>174</v>
      </c>
      <c r="E6" s="55">
        <v>90000</v>
      </c>
      <c r="F6" s="89">
        <v>11.3</v>
      </c>
      <c r="G6" s="55"/>
      <c r="H6" s="55"/>
      <c r="I6" s="55"/>
      <c r="J6" s="55"/>
      <c r="K6" s="55">
        <v>60000</v>
      </c>
      <c r="L6" s="95">
        <v>10.9</v>
      </c>
      <c r="M6" s="55"/>
      <c r="N6" s="55"/>
      <c r="O6" s="72"/>
      <c r="P6" s="72"/>
    </row>
    <row r="7" s="83" customFormat="1" ht="45" customHeight="1" spans="1:16">
      <c r="A7" s="90" t="s">
        <v>175</v>
      </c>
      <c r="B7" s="91" t="s">
        <v>176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6"/>
    </row>
    <row r="8" s="83" customFormat="1" ht="30" customHeight="1" spans="1:16">
      <c r="A8" s="90" t="s">
        <v>177</v>
      </c>
      <c r="B8" s="92" t="s">
        <v>178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7"/>
    </row>
    <row r="9" s="83" customFormat="1" ht="27.95" customHeight="1" spans="1:4">
      <c r="A9" s="30"/>
      <c r="B9" s="30"/>
      <c r="C9" s="30"/>
      <c r="D9" s="31"/>
    </row>
    <row r="10" s="47" customFormat="1" ht="27.95" customHeight="1" spans="1:5">
      <c r="A10" s="93" t="s">
        <v>75</v>
      </c>
      <c r="B10" s="93"/>
      <c r="C10" s="93"/>
      <c r="D10" s="68"/>
      <c r="E10" s="68"/>
    </row>
    <row r="11" s="83" customFormat="1" customHeight="1" spans="1:256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  <c r="IR11" s="47"/>
      <c r="IS11" s="84"/>
      <c r="IT11" s="84"/>
      <c r="IU11" s="84"/>
      <c r="IV11" s="84"/>
    </row>
    <row r="12" s="83" customFormat="1" customHeight="1" spans="1:256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  <c r="IL12" s="47"/>
      <c r="IM12" s="47"/>
      <c r="IN12" s="47"/>
      <c r="IO12" s="47"/>
      <c r="IP12" s="47"/>
      <c r="IQ12" s="47"/>
      <c r="IR12" s="47"/>
      <c r="IS12" s="84"/>
      <c r="IT12" s="84"/>
      <c r="IU12" s="84"/>
      <c r="IV12" s="84"/>
    </row>
    <row r="13" s="83" customFormat="1" customHeight="1" spans="1:256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  <c r="IM13" s="47"/>
      <c r="IN13" s="47"/>
      <c r="IO13" s="47"/>
      <c r="IP13" s="47"/>
      <c r="IQ13" s="47"/>
      <c r="IR13" s="47"/>
      <c r="IS13" s="84"/>
      <c r="IT13" s="84"/>
      <c r="IU13" s="84"/>
      <c r="IV13" s="84"/>
    </row>
    <row r="14" s="47" customFormat="1" customHeight="1" spans="253:256">
      <c r="IS14" s="84"/>
      <c r="IT14" s="84"/>
      <c r="IU14" s="84"/>
      <c r="IV14" s="84"/>
    </row>
  </sheetData>
  <mergeCells count="18">
    <mergeCell ref="A1:P1"/>
    <mergeCell ref="A2:D2"/>
    <mergeCell ref="F2:L2"/>
    <mergeCell ref="N2:P2"/>
    <mergeCell ref="E3:P3"/>
    <mergeCell ref="E4:F4"/>
    <mergeCell ref="G4:H4"/>
    <mergeCell ref="I4:J4"/>
    <mergeCell ref="K4:L4"/>
    <mergeCell ref="M4:N4"/>
    <mergeCell ref="O4:P4"/>
    <mergeCell ref="B7:P7"/>
    <mergeCell ref="B8:P8"/>
    <mergeCell ref="A10:C10"/>
    <mergeCell ref="A3:A5"/>
    <mergeCell ref="B3:B5"/>
    <mergeCell ref="C3:C5"/>
    <mergeCell ref="D3:D5"/>
  </mergeCells>
  <pageMargins left="0.39" right="0.39" top="0.35" bottom="0.16" header="0.31" footer="0.31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Y54"/>
  <sheetViews>
    <sheetView topLeftCell="A28" workbookViewId="0">
      <selection activeCell="A38" sqref="A38:T38"/>
    </sheetView>
  </sheetViews>
  <sheetFormatPr defaultColWidth="9" defaultRowHeight="22.5" customHeight="1"/>
  <cols>
    <col min="1" max="1" width="9.875" style="47" customWidth="1"/>
    <col min="2" max="2" width="7" style="47" customWidth="1"/>
    <col min="3" max="3" width="6.125" style="47" customWidth="1"/>
    <col min="4" max="4" width="17.125" style="47" customWidth="1"/>
    <col min="5" max="20" width="5.75" style="47" customWidth="1"/>
    <col min="21" max="16384" width="9" style="47"/>
  </cols>
  <sheetData>
    <row r="1" ht="27" customHeight="1" spans="1:20">
      <c r="A1" s="48" t="s">
        <v>81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ht="24" customHeight="1" spans="1:20">
      <c r="A2" s="49" t="str">
        <f>[1]投标企业签到表!E2</f>
        <v>项目编号：PCHQ20210015</v>
      </c>
      <c r="B2" s="49"/>
      <c r="C2" s="49"/>
      <c r="D2" s="49"/>
      <c r="E2" s="50"/>
      <c r="F2" s="51" t="s">
        <v>179</v>
      </c>
      <c r="G2" s="51"/>
      <c r="H2" s="51"/>
      <c r="I2" s="51"/>
      <c r="J2" s="51"/>
      <c r="K2" s="51"/>
      <c r="L2" s="51"/>
      <c r="O2" s="51" t="s">
        <v>180</v>
      </c>
      <c r="P2" s="51"/>
      <c r="Q2" s="51"/>
      <c r="R2" s="51"/>
      <c r="S2" s="51"/>
      <c r="T2" s="51"/>
    </row>
    <row r="3" ht="24" customHeight="1" spans="1:20">
      <c r="A3" s="52" t="s">
        <v>2</v>
      </c>
      <c r="B3" s="53" t="s">
        <v>3</v>
      </c>
      <c r="C3" s="52" t="s">
        <v>4</v>
      </c>
      <c r="D3" s="54" t="s">
        <v>168</v>
      </c>
      <c r="E3" s="55" t="s">
        <v>6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ht="43.5" customHeight="1" spans="1:20">
      <c r="A4" s="52"/>
      <c r="B4" s="56"/>
      <c r="C4" s="52"/>
      <c r="D4" s="57"/>
      <c r="E4" s="21" t="s">
        <v>8</v>
      </c>
      <c r="F4" s="21"/>
      <c r="G4" s="21" t="s">
        <v>181</v>
      </c>
      <c r="H4" s="21"/>
      <c r="I4" s="21" t="s">
        <v>121</v>
      </c>
      <c r="J4" s="21"/>
      <c r="K4" s="21" t="s">
        <v>182</v>
      </c>
      <c r="L4" s="21"/>
      <c r="M4" s="21" t="s">
        <v>183</v>
      </c>
      <c r="N4" s="21"/>
      <c r="O4" s="21" t="s">
        <v>184</v>
      </c>
      <c r="P4" s="21"/>
      <c r="Q4" s="76" t="s">
        <v>185</v>
      </c>
      <c r="R4" s="77"/>
      <c r="S4" s="21" t="s">
        <v>170</v>
      </c>
      <c r="T4" s="21"/>
    </row>
    <row r="5" ht="35.1" customHeight="1" spans="1:20">
      <c r="A5" s="52"/>
      <c r="B5" s="58"/>
      <c r="C5" s="52"/>
      <c r="D5" s="59"/>
      <c r="E5" s="60" t="s">
        <v>16</v>
      </c>
      <c r="F5" s="60" t="s">
        <v>17</v>
      </c>
      <c r="G5" s="60" t="s">
        <v>16</v>
      </c>
      <c r="H5" s="60" t="s">
        <v>17</v>
      </c>
      <c r="I5" s="60" t="s">
        <v>16</v>
      </c>
      <c r="J5" s="60" t="s">
        <v>17</v>
      </c>
      <c r="K5" s="60" t="s">
        <v>16</v>
      </c>
      <c r="L5" s="60" t="s">
        <v>17</v>
      </c>
      <c r="M5" s="60" t="s">
        <v>16</v>
      </c>
      <c r="N5" s="60" t="s">
        <v>17</v>
      </c>
      <c r="O5" s="60" t="s">
        <v>16</v>
      </c>
      <c r="P5" s="60" t="s">
        <v>17</v>
      </c>
      <c r="Q5" s="60" t="s">
        <v>16</v>
      </c>
      <c r="R5" s="60" t="s">
        <v>17</v>
      </c>
      <c r="S5" s="60" t="s">
        <v>16</v>
      </c>
      <c r="T5" s="60" t="s">
        <v>17</v>
      </c>
    </row>
    <row r="6" ht="30" customHeight="1" spans="1:20">
      <c r="A6" s="61" t="s">
        <v>186</v>
      </c>
      <c r="B6" s="61">
        <v>50</v>
      </c>
      <c r="C6" s="61" t="s">
        <v>86</v>
      </c>
      <c r="D6" s="62" t="s">
        <v>187</v>
      </c>
      <c r="E6" s="55"/>
      <c r="F6" s="55"/>
      <c r="G6" s="55">
        <v>50</v>
      </c>
      <c r="H6" s="55">
        <v>2.05</v>
      </c>
      <c r="I6" s="55"/>
      <c r="J6" s="55"/>
      <c r="K6" s="55"/>
      <c r="L6" s="55"/>
      <c r="M6" s="55"/>
      <c r="N6" s="55"/>
      <c r="O6" s="65"/>
      <c r="P6" s="65"/>
      <c r="Q6" s="65"/>
      <c r="R6" s="72"/>
      <c r="S6" s="72"/>
      <c r="T6" s="72"/>
    </row>
    <row r="7" ht="30" customHeight="1" spans="1:20">
      <c r="A7" s="61" t="s">
        <v>188</v>
      </c>
      <c r="B7" s="61">
        <v>300</v>
      </c>
      <c r="C7" s="61" t="s">
        <v>86</v>
      </c>
      <c r="D7" s="62" t="s">
        <v>189</v>
      </c>
      <c r="E7" s="63"/>
      <c r="F7" s="63"/>
      <c r="G7" s="63"/>
      <c r="H7" s="63"/>
      <c r="I7" s="63"/>
      <c r="J7" s="63"/>
      <c r="K7" s="63">
        <v>100</v>
      </c>
      <c r="L7" s="63">
        <v>2.45</v>
      </c>
      <c r="M7" s="63">
        <v>100</v>
      </c>
      <c r="N7" s="63">
        <v>2.45</v>
      </c>
      <c r="O7" s="65"/>
      <c r="P7" s="65"/>
      <c r="Q7" s="65"/>
      <c r="R7" s="72"/>
      <c r="S7" s="72"/>
      <c r="T7" s="72"/>
    </row>
    <row r="8" ht="30" customHeight="1" spans="1:20">
      <c r="A8" s="61" t="s">
        <v>190</v>
      </c>
      <c r="B8" s="64">
        <v>8</v>
      </c>
      <c r="C8" s="61" t="s">
        <v>86</v>
      </c>
      <c r="D8" s="62" t="s">
        <v>191</v>
      </c>
      <c r="E8" s="65"/>
      <c r="F8" s="65"/>
      <c r="G8" s="65"/>
      <c r="H8" s="65"/>
      <c r="I8" s="65"/>
      <c r="J8" s="65"/>
      <c r="K8" s="52">
        <v>8</v>
      </c>
      <c r="L8" s="52">
        <v>1.9</v>
      </c>
      <c r="M8" s="65"/>
      <c r="N8" s="65"/>
      <c r="O8" s="65"/>
      <c r="P8" s="65"/>
      <c r="Q8" s="65"/>
      <c r="R8" s="72"/>
      <c r="S8" s="72"/>
      <c r="T8" s="72"/>
    </row>
    <row r="9" ht="30" customHeight="1" spans="1:20">
      <c r="A9" s="61" t="s">
        <v>192</v>
      </c>
      <c r="B9" s="61">
        <v>10</v>
      </c>
      <c r="C9" s="61" t="s">
        <v>86</v>
      </c>
      <c r="D9" s="62" t="s">
        <v>193</v>
      </c>
      <c r="E9" s="55"/>
      <c r="F9" s="55"/>
      <c r="G9" s="55"/>
      <c r="H9" s="55"/>
      <c r="I9" s="55">
        <v>10</v>
      </c>
      <c r="J9" s="55">
        <v>3</v>
      </c>
      <c r="K9" s="55"/>
      <c r="L9" s="55"/>
      <c r="M9" s="55"/>
      <c r="N9" s="55"/>
      <c r="O9" s="55"/>
      <c r="P9" s="55"/>
      <c r="Q9" s="65"/>
      <c r="R9" s="72"/>
      <c r="S9" s="72"/>
      <c r="T9" s="72"/>
    </row>
    <row r="10" ht="30" customHeight="1" spans="1:20">
      <c r="A10" s="61" t="s">
        <v>194</v>
      </c>
      <c r="B10" s="61">
        <v>6</v>
      </c>
      <c r="C10" s="61" t="s">
        <v>86</v>
      </c>
      <c r="D10" s="62" t="s">
        <v>195</v>
      </c>
      <c r="E10" s="65"/>
      <c r="F10" s="65"/>
      <c r="G10" s="65"/>
      <c r="H10" s="65"/>
      <c r="I10" s="65">
        <v>6</v>
      </c>
      <c r="J10" s="65">
        <v>2.6</v>
      </c>
      <c r="K10" s="65"/>
      <c r="L10" s="65"/>
      <c r="M10" s="65"/>
      <c r="N10" s="65"/>
      <c r="O10" s="65"/>
      <c r="P10" s="65"/>
      <c r="Q10" s="65"/>
      <c r="R10" s="72"/>
      <c r="S10" s="72"/>
      <c r="T10" s="72"/>
    </row>
    <row r="11" ht="30" customHeight="1" spans="1:20">
      <c r="A11" s="61" t="s">
        <v>196</v>
      </c>
      <c r="B11" s="64">
        <v>6</v>
      </c>
      <c r="C11" s="61" t="s">
        <v>86</v>
      </c>
      <c r="D11" s="62" t="s">
        <v>197</v>
      </c>
      <c r="E11" s="65"/>
      <c r="F11" s="65"/>
      <c r="G11" s="65"/>
      <c r="H11" s="65"/>
      <c r="I11" s="65">
        <v>6</v>
      </c>
      <c r="J11" s="65">
        <v>6.5</v>
      </c>
      <c r="K11" s="65"/>
      <c r="L11" s="65"/>
      <c r="M11" s="65"/>
      <c r="N11" s="65"/>
      <c r="O11" s="65"/>
      <c r="P11" s="65"/>
      <c r="Q11" s="65"/>
      <c r="R11" s="72"/>
      <c r="S11" s="72"/>
      <c r="T11" s="72"/>
    </row>
    <row r="12" ht="30" customHeight="1" spans="1:20">
      <c r="A12" s="61" t="s">
        <v>198</v>
      </c>
      <c r="B12" s="64">
        <v>6</v>
      </c>
      <c r="C12" s="61" t="s">
        <v>86</v>
      </c>
      <c r="D12" s="62" t="s">
        <v>199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72"/>
      <c r="S12" s="72"/>
      <c r="T12" s="72"/>
    </row>
    <row r="13" ht="30" customHeight="1" spans="1:20">
      <c r="A13" s="61" t="s">
        <v>200</v>
      </c>
      <c r="B13" s="64">
        <v>10</v>
      </c>
      <c r="C13" s="61" t="s">
        <v>86</v>
      </c>
      <c r="D13" s="62" t="s">
        <v>201</v>
      </c>
      <c r="E13" s="65"/>
      <c r="F13" s="65"/>
      <c r="G13" s="65"/>
      <c r="H13" s="65"/>
      <c r="I13" s="65">
        <v>10</v>
      </c>
      <c r="J13" s="65">
        <v>3.7</v>
      </c>
      <c r="K13" s="65"/>
      <c r="L13" s="65"/>
      <c r="M13" s="65"/>
      <c r="N13" s="65"/>
      <c r="O13" s="65"/>
      <c r="P13" s="65"/>
      <c r="Q13" s="65"/>
      <c r="R13" s="72"/>
      <c r="S13" s="72"/>
      <c r="T13" s="72"/>
    </row>
    <row r="14" ht="30" customHeight="1" spans="1:20">
      <c r="A14" s="61" t="s">
        <v>202</v>
      </c>
      <c r="B14" s="64">
        <v>120</v>
      </c>
      <c r="C14" s="61" t="s">
        <v>86</v>
      </c>
      <c r="D14" s="62" t="s">
        <v>191</v>
      </c>
      <c r="E14" s="65">
        <v>30</v>
      </c>
      <c r="F14" s="65">
        <v>2.05</v>
      </c>
      <c r="G14" s="65"/>
      <c r="H14" s="65"/>
      <c r="I14" s="65">
        <v>40</v>
      </c>
      <c r="J14" s="65">
        <v>2.02</v>
      </c>
      <c r="K14" s="65"/>
      <c r="L14" s="65"/>
      <c r="M14" s="65"/>
      <c r="N14" s="65"/>
      <c r="O14" s="65"/>
      <c r="P14" s="65"/>
      <c r="Q14" s="65"/>
      <c r="R14" s="72"/>
      <c r="S14" s="72"/>
      <c r="T14" s="72"/>
    </row>
    <row r="15" ht="30" customHeight="1" spans="1:20">
      <c r="A15" s="61" t="s">
        <v>203</v>
      </c>
      <c r="B15" s="64">
        <v>1500</v>
      </c>
      <c r="C15" s="61" t="s">
        <v>204</v>
      </c>
      <c r="D15" s="62" t="s">
        <v>205</v>
      </c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72"/>
      <c r="S15" s="72"/>
      <c r="T15" s="72"/>
    </row>
    <row r="16" ht="30" customHeight="1" spans="1:20">
      <c r="A16" s="61" t="s">
        <v>206</v>
      </c>
      <c r="B16" s="64">
        <v>1200</v>
      </c>
      <c r="C16" s="61" t="s">
        <v>20</v>
      </c>
      <c r="D16" s="62" t="s">
        <v>207</v>
      </c>
      <c r="E16" s="65"/>
      <c r="F16" s="65"/>
      <c r="G16" s="65"/>
      <c r="H16" s="65"/>
      <c r="I16" s="65">
        <v>600</v>
      </c>
      <c r="J16" s="65">
        <v>3</v>
      </c>
      <c r="K16" s="65"/>
      <c r="L16" s="65"/>
      <c r="M16" s="65"/>
      <c r="N16" s="65"/>
      <c r="O16" s="65"/>
      <c r="P16" s="65"/>
      <c r="Q16" s="65"/>
      <c r="R16" s="72"/>
      <c r="S16" s="72"/>
      <c r="T16" s="72"/>
    </row>
    <row r="17" ht="30" customHeight="1" spans="1:20">
      <c r="A17" s="61" t="s">
        <v>208</v>
      </c>
      <c r="B17" s="64">
        <v>1500</v>
      </c>
      <c r="C17" s="61" t="s">
        <v>204</v>
      </c>
      <c r="D17" s="62" t="s">
        <v>209</v>
      </c>
      <c r="E17" s="65"/>
      <c r="F17" s="65"/>
      <c r="G17" s="65"/>
      <c r="H17" s="65"/>
      <c r="I17" s="65">
        <v>1500</v>
      </c>
      <c r="J17" s="65">
        <v>38.6</v>
      </c>
      <c r="K17" s="65"/>
      <c r="L17" s="65"/>
      <c r="M17" s="65"/>
      <c r="N17" s="65"/>
      <c r="O17" s="65"/>
      <c r="P17" s="65"/>
      <c r="Q17" s="65"/>
      <c r="R17" s="72"/>
      <c r="S17" s="72"/>
      <c r="T17" s="72"/>
    </row>
    <row r="18" ht="27.95" customHeight="1" spans="1:5">
      <c r="A18" s="66" t="s">
        <v>75</v>
      </c>
      <c r="B18" s="66"/>
      <c r="C18" s="66"/>
      <c r="D18" s="67"/>
      <c r="E18" s="68"/>
    </row>
    <row r="19" ht="27" customHeight="1" spans="1:20">
      <c r="A19" s="48" t="s">
        <v>0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</row>
    <row r="20" ht="24" customHeight="1" spans="1:20">
      <c r="A20" s="69" t="str">
        <f>A2</f>
        <v>项目编号：PCHQ20210015</v>
      </c>
      <c r="B20" s="70"/>
      <c r="C20" s="70"/>
      <c r="D20" s="70"/>
      <c r="E20" s="71" t="s">
        <v>179</v>
      </c>
      <c r="F20" s="71"/>
      <c r="G20" s="71"/>
      <c r="H20" s="71"/>
      <c r="I20" s="71"/>
      <c r="J20" s="71"/>
      <c r="L20" s="74"/>
      <c r="N20" s="75"/>
      <c r="O20" s="51" t="s">
        <v>180</v>
      </c>
      <c r="P20" s="51"/>
      <c r="Q20" s="51"/>
      <c r="R20" s="51"/>
      <c r="S20" s="51"/>
      <c r="T20" s="51"/>
    </row>
    <row r="21" ht="24" customHeight="1" spans="1:20">
      <c r="A21" s="52" t="s">
        <v>2</v>
      </c>
      <c r="B21" s="53" t="s">
        <v>3</v>
      </c>
      <c r="C21" s="52" t="s">
        <v>4</v>
      </c>
      <c r="D21" s="54" t="s">
        <v>168</v>
      </c>
      <c r="E21" s="55" t="s">
        <v>6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</row>
    <row r="22" ht="43.5" customHeight="1" spans="1:20">
      <c r="A22" s="52"/>
      <c r="B22" s="56"/>
      <c r="C22" s="52"/>
      <c r="D22" s="57"/>
      <c r="E22" s="21" t="s">
        <v>118</v>
      </c>
      <c r="F22" s="21"/>
      <c r="G22" s="21" t="s">
        <v>210</v>
      </c>
      <c r="H22" s="21"/>
      <c r="I22" s="21" t="s">
        <v>211</v>
      </c>
      <c r="J22" s="21"/>
      <c r="K22" s="21" t="s">
        <v>212</v>
      </c>
      <c r="L22" s="21"/>
      <c r="M22" s="21" t="s">
        <v>213</v>
      </c>
      <c r="N22" s="21"/>
      <c r="O22" s="76" t="s">
        <v>214</v>
      </c>
      <c r="P22" s="77"/>
      <c r="Q22" s="21" t="s">
        <v>215</v>
      </c>
      <c r="R22" s="21"/>
      <c r="S22" s="21" t="s">
        <v>124</v>
      </c>
      <c r="T22" s="21"/>
    </row>
    <row r="23" ht="35.1" customHeight="1" spans="1:20">
      <c r="A23" s="52"/>
      <c r="B23" s="58"/>
      <c r="C23" s="52"/>
      <c r="D23" s="59"/>
      <c r="E23" s="60" t="s">
        <v>16</v>
      </c>
      <c r="F23" s="60" t="s">
        <v>17</v>
      </c>
      <c r="G23" s="60" t="s">
        <v>16</v>
      </c>
      <c r="H23" s="60" t="s">
        <v>17</v>
      </c>
      <c r="I23" s="60" t="s">
        <v>16</v>
      </c>
      <c r="J23" s="60" t="s">
        <v>17</v>
      </c>
      <c r="K23" s="60" t="s">
        <v>16</v>
      </c>
      <c r="L23" s="60" t="s">
        <v>17</v>
      </c>
      <c r="M23" s="60" t="s">
        <v>16</v>
      </c>
      <c r="N23" s="60" t="s">
        <v>17</v>
      </c>
      <c r="O23" s="60" t="s">
        <v>16</v>
      </c>
      <c r="P23" s="60" t="s">
        <v>17</v>
      </c>
      <c r="Q23" s="60" t="s">
        <v>16</v>
      </c>
      <c r="R23" s="60" t="s">
        <v>17</v>
      </c>
      <c r="S23" s="60" t="s">
        <v>16</v>
      </c>
      <c r="T23" s="60" t="s">
        <v>17</v>
      </c>
    </row>
    <row r="24" ht="30" customHeight="1" spans="1:20">
      <c r="A24" s="61" t="s">
        <v>186</v>
      </c>
      <c r="B24" s="61">
        <v>50</v>
      </c>
      <c r="C24" s="61" t="s">
        <v>86</v>
      </c>
      <c r="D24" s="62" t="s">
        <v>187</v>
      </c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2"/>
      <c r="P24" s="52"/>
      <c r="Q24" s="52"/>
      <c r="R24" s="52"/>
      <c r="S24" s="52"/>
      <c r="T24" s="52"/>
    </row>
    <row r="25" ht="30" customHeight="1" spans="1:20">
      <c r="A25" s="61" t="s">
        <v>188</v>
      </c>
      <c r="B25" s="61">
        <v>300</v>
      </c>
      <c r="C25" s="61" t="s">
        <v>86</v>
      </c>
      <c r="D25" s="62" t="s">
        <v>189</v>
      </c>
      <c r="E25" s="55"/>
      <c r="F25" s="55"/>
      <c r="G25" s="55"/>
      <c r="H25" s="55"/>
      <c r="I25" s="55">
        <v>100</v>
      </c>
      <c r="J25" s="55">
        <v>2.45</v>
      </c>
      <c r="K25" s="55"/>
      <c r="L25" s="55"/>
      <c r="M25" s="55"/>
      <c r="N25" s="55"/>
      <c r="O25" s="52"/>
      <c r="P25" s="52"/>
      <c r="Q25" s="52"/>
      <c r="R25" s="52"/>
      <c r="S25" s="52"/>
      <c r="T25" s="52"/>
    </row>
    <row r="26" ht="30" customHeight="1" spans="1:20">
      <c r="A26" s="61" t="s">
        <v>190</v>
      </c>
      <c r="B26" s="64">
        <v>8</v>
      </c>
      <c r="C26" s="61" t="s">
        <v>86</v>
      </c>
      <c r="D26" s="62" t="s">
        <v>191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</row>
    <row r="27" ht="30" customHeight="1" spans="1:20">
      <c r="A27" s="61" t="s">
        <v>192</v>
      </c>
      <c r="B27" s="61">
        <v>10</v>
      </c>
      <c r="C27" s="61" t="s">
        <v>86</v>
      </c>
      <c r="D27" s="62" t="s">
        <v>193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2"/>
      <c r="R27" s="52"/>
      <c r="S27" s="52"/>
      <c r="T27" s="52"/>
    </row>
    <row r="28" ht="30" customHeight="1" spans="1:20">
      <c r="A28" s="61" t="s">
        <v>194</v>
      </c>
      <c r="B28" s="61">
        <v>6</v>
      </c>
      <c r="C28" s="61" t="s">
        <v>86</v>
      </c>
      <c r="D28" s="62" t="s">
        <v>195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ht="30" customHeight="1" spans="1:20">
      <c r="A29" s="61" t="s">
        <v>196</v>
      </c>
      <c r="B29" s="64">
        <v>6</v>
      </c>
      <c r="C29" s="61" t="s">
        <v>86</v>
      </c>
      <c r="D29" s="62" t="s">
        <v>197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</row>
    <row r="30" ht="30" customHeight="1" spans="1:20">
      <c r="A30" s="61" t="s">
        <v>198</v>
      </c>
      <c r="B30" s="64">
        <v>6</v>
      </c>
      <c r="C30" s="61" t="s">
        <v>86</v>
      </c>
      <c r="D30" s="62" t="s">
        <v>199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>
        <v>6</v>
      </c>
      <c r="T30" s="52">
        <v>5</v>
      </c>
    </row>
    <row r="31" ht="30" customHeight="1" spans="1:20">
      <c r="A31" s="61" t="s">
        <v>200</v>
      </c>
      <c r="B31" s="64">
        <v>10</v>
      </c>
      <c r="C31" s="61" t="s">
        <v>86</v>
      </c>
      <c r="D31" s="62" t="s">
        <v>201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</row>
    <row r="32" ht="30" customHeight="1" spans="1:22">
      <c r="A32" s="61" t="s">
        <v>202</v>
      </c>
      <c r="B32" s="64">
        <v>120</v>
      </c>
      <c r="C32" s="61" t="s">
        <v>86</v>
      </c>
      <c r="D32" s="62" t="s">
        <v>191</v>
      </c>
      <c r="E32" s="52"/>
      <c r="F32" s="52"/>
      <c r="G32" s="52"/>
      <c r="H32" s="52"/>
      <c r="I32" s="52">
        <v>50</v>
      </c>
      <c r="J32" s="52">
        <v>2</v>
      </c>
      <c r="K32" s="52"/>
      <c r="L32" s="52"/>
      <c r="M32" s="52"/>
      <c r="N32" s="52"/>
      <c r="O32" s="52"/>
      <c r="P32" s="52"/>
      <c r="Q32" s="52"/>
      <c r="R32" s="52"/>
      <c r="S32" s="52"/>
      <c r="T32" s="52"/>
      <c r="V32" s="78"/>
    </row>
    <row r="33" ht="30" customHeight="1" spans="1:22">
      <c r="A33" s="61" t="s">
        <v>203</v>
      </c>
      <c r="B33" s="64">
        <v>1500</v>
      </c>
      <c r="C33" s="61" t="s">
        <v>204</v>
      </c>
      <c r="D33" s="62" t="s">
        <v>205</v>
      </c>
      <c r="E33" s="52"/>
      <c r="F33" s="52"/>
      <c r="G33" s="52"/>
      <c r="H33" s="52"/>
      <c r="I33" s="52"/>
      <c r="J33" s="52"/>
      <c r="K33" s="52">
        <v>1500</v>
      </c>
      <c r="L33" s="52">
        <v>15</v>
      </c>
      <c r="M33" s="52"/>
      <c r="N33" s="52"/>
      <c r="O33" s="52"/>
      <c r="P33" s="52"/>
      <c r="Q33" s="52"/>
      <c r="R33" s="52"/>
      <c r="S33" s="52"/>
      <c r="T33" s="52"/>
      <c r="V33" s="78"/>
    </row>
    <row r="34" ht="30" customHeight="1" spans="1:22">
      <c r="A34" s="61" t="s">
        <v>206</v>
      </c>
      <c r="B34" s="64">
        <v>1200</v>
      </c>
      <c r="C34" s="61" t="s">
        <v>20</v>
      </c>
      <c r="D34" s="62" t="s">
        <v>207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V34" s="78"/>
    </row>
    <row r="35" ht="30" customHeight="1" spans="1:22">
      <c r="A35" s="61" t="s">
        <v>208</v>
      </c>
      <c r="B35" s="64">
        <v>1500</v>
      </c>
      <c r="C35" s="61" t="s">
        <v>204</v>
      </c>
      <c r="D35" s="62" t="s">
        <v>209</v>
      </c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V35" s="78"/>
    </row>
    <row r="36" ht="27.95" customHeight="1" spans="1:22">
      <c r="A36" s="66" t="s">
        <v>75</v>
      </c>
      <c r="B36" s="66"/>
      <c r="C36" s="66"/>
      <c r="D36" s="67"/>
      <c r="E36" s="68"/>
      <c r="V36" s="78"/>
    </row>
    <row r="37" ht="27" customHeight="1" spans="1:25">
      <c r="A37" s="48" t="s">
        <v>0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V37" s="78"/>
      <c r="Y37" s="78"/>
    </row>
    <row r="38" ht="24" customHeight="1" spans="1:25">
      <c r="A38" s="69" t="str">
        <f>A20</f>
        <v>项目编号：PCHQ20210015</v>
      </c>
      <c r="B38" s="70"/>
      <c r="C38" s="70"/>
      <c r="D38" s="70"/>
      <c r="E38" s="71" t="s">
        <v>179</v>
      </c>
      <c r="F38" s="71"/>
      <c r="G38" s="71"/>
      <c r="H38" s="71"/>
      <c r="I38" s="71"/>
      <c r="J38" s="71"/>
      <c r="L38" s="74"/>
      <c r="N38" s="75"/>
      <c r="O38" s="51" t="s">
        <v>180</v>
      </c>
      <c r="P38" s="51"/>
      <c r="Q38" s="51"/>
      <c r="R38" s="51"/>
      <c r="S38" s="51"/>
      <c r="T38" s="51"/>
      <c r="V38" s="78"/>
      <c r="Y38" s="78"/>
    </row>
    <row r="39" ht="24" customHeight="1" spans="1:25">
      <c r="A39" s="52" t="s">
        <v>2</v>
      </c>
      <c r="B39" s="53" t="s">
        <v>3</v>
      </c>
      <c r="C39" s="52" t="s">
        <v>4</v>
      </c>
      <c r="D39" s="54" t="s">
        <v>168</v>
      </c>
      <c r="E39" s="55" t="s">
        <v>6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78"/>
      <c r="Y39" s="78"/>
    </row>
    <row r="40" ht="43.5" customHeight="1" spans="1:25">
      <c r="A40" s="52"/>
      <c r="B40" s="56"/>
      <c r="C40" s="52"/>
      <c r="D40" s="57"/>
      <c r="E40" s="73" t="s">
        <v>216</v>
      </c>
      <c r="F40" s="73"/>
      <c r="G40" s="21" t="s">
        <v>76</v>
      </c>
      <c r="H40" s="21"/>
      <c r="I40" s="21" t="s">
        <v>217</v>
      </c>
      <c r="J40" s="21"/>
      <c r="K40" s="21" t="s">
        <v>218</v>
      </c>
      <c r="L40" s="21"/>
      <c r="M40" s="76" t="s">
        <v>219</v>
      </c>
      <c r="N40" s="77"/>
      <c r="O40" s="76" t="s">
        <v>220</v>
      </c>
      <c r="P40" s="77"/>
      <c r="Q40" s="79" t="s">
        <v>125</v>
      </c>
      <c r="R40" s="80"/>
      <c r="S40" s="81"/>
      <c r="T40" s="82"/>
      <c r="V40" s="78"/>
      <c r="Y40" s="78"/>
    </row>
    <row r="41" ht="35.1" customHeight="1" spans="1:25">
      <c r="A41" s="52"/>
      <c r="B41" s="58"/>
      <c r="C41" s="52"/>
      <c r="D41" s="59"/>
      <c r="E41" s="60" t="s">
        <v>16</v>
      </c>
      <c r="F41" s="60" t="s">
        <v>17</v>
      </c>
      <c r="G41" s="60" t="s">
        <v>16</v>
      </c>
      <c r="H41" s="60" t="s">
        <v>17</v>
      </c>
      <c r="I41" s="60" t="s">
        <v>16</v>
      </c>
      <c r="J41" s="60" t="s">
        <v>17</v>
      </c>
      <c r="K41" s="60" t="s">
        <v>16</v>
      </c>
      <c r="L41" s="60" t="s">
        <v>17</v>
      </c>
      <c r="M41" s="60" t="s">
        <v>16</v>
      </c>
      <c r="N41" s="60" t="s">
        <v>17</v>
      </c>
      <c r="O41" s="60" t="s">
        <v>16</v>
      </c>
      <c r="P41" s="60" t="s">
        <v>17</v>
      </c>
      <c r="Q41" s="60" t="s">
        <v>16</v>
      </c>
      <c r="R41" s="60" t="s">
        <v>17</v>
      </c>
      <c r="S41" s="60" t="s">
        <v>16</v>
      </c>
      <c r="T41" s="60" t="s">
        <v>17</v>
      </c>
      <c r="V41" s="78"/>
      <c r="Y41" s="78"/>
    </row>
    <row r="42" ht="30" customHeight="1" spans="1:25">
      <c r="A42" s="61" t="s">
        <v>186</v>
      </c>
      <c r="B42" s="61">
        <v>50</v>
      </c>
      <c r="C42" s="61" t="s">
        <v>86</v>
      </c>
      <c r="D42" s="62" t="s">
        <v>187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2"/>
      <c r="P42" s="52"/>
      <c r="Q42" s="52"/>
      <c r="R42" s="52"/>
      <c r="S42" s="52"/>
      <c r="T42" s="72"/>
      <c r="V42" s="78"/>
      <c r="Y42" s="78"/>
    </row>
    <row r="43" ht="30" customHeight="1" spans="1:25">
      <c r="A43" s="61" t="s">
        <v>188</v>
      </c>
      <c r="B43" s="61">
        <v>300</v>
      </c>
      <c r="C43" s="61" t="s">
        <v>86</v>
      </c>
      <c r="D43" s="62" t="s">
        <v>189</v>
      </c>
      <c r="E43" s="63"/>
      <c r="F43" s="55"/>
      <c r="G43" s="55"/>
      <c r="H43" s="55"/>
      <c r="I43" s="55"/>
      <c r="J43" s="55"/>
      <c r="K43" s="55"/>
      <c r="L43" s="55"/>
      <c r="M43" s="55"/>
      <c r="N43" s="55"/>
      <c r="O43" s="52"/>
      <c r="P43" s="52"/>
      <c r="Q43" s="52"/>
      <c r="R43" s="52"/>
      <c r="S43" s="52"/>
      <c r="T43" s="72"/>
      <c r="V43" s="78"/>
      <c r="Y43" s="78"/>
    </row>
    <row r="44" ht="30" customHeight="1" spans="1:25">
      <c r="A44" s="61" t="s">
        <v>190</v>
      </c>
      <c r="B44" s="64">
        <v>8</v>
      </c>
      <c r="C44" s="61" t="s">
        <v>86</v>
      </c>
      <c r="D44" s="62" t="s">
        <v>191</v>
      </c>
      <c r="E44" s="7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72"/>
      <c r="V44" s="78"/>
      <c r="Y44" s="78"/>
    </row>
    <row r="45" ht="30" customHeight="1" spans="1:22">
      <c r="A45" s="61" t="s">
        <v>192</v>
      </c>
      <c r="B45" s="61">
        <v>10</v>
      </c>
      <c r="C45" s="61" t="s">
        <v>86</v>
      </c>
      <c r="D45" s="62" t="s">
        <v>193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2"/>
      <c r="R45" s="52"/>
      <c r="S45" s="52"/>
      <c r="T45" s="72"/>
      <c r="V45" s="78"/>
    </row>
    <row r="46" ht="30" customHeight="1" spans="1:22">
      <c r="A46" s="61" t="s">
        <v>194</v>
      </c>
      <c r="B46" s="61">
        <v>6</v>
      </c>
      <c r="C46" s="61" t="s">
        <v>86</v>
      </c>
      <c r="D46" s="62" t="s">
        <v>195</v>
      </c>
      <c r="E46" s="7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72"/>
      <c r="V46" s="78"/>
    </row>
    <row r="47" ht="30" customHeight="1" spans="1:22">
      <c r="A47" s="61" t="s">
        <v>196</v>
      </c>
      <c r="B47" s="64">
        <v>6</v>
      </c>
      <c r="C47" s="61" t="s">
        <v>86</v>
      </c>
      <c r="D47" s="62" t="s">
        <v>197</v>
      </c>
      <c r="E47" s="7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72"/>
      <c r="V47" s="78"/>
    </row>
    <row r="48" ht="30" customHeight="1" spans="1:22">
      <c r="A48" s="61" t="s">
        <v>198</v>
      </c>
      <c r="B48" s="64">
        <v>6</v>
      </c>
      <c r="C48" s="61" t="s">
        <v>86</v>
      </c>
      <c r="D48" s="62" t="s">
        <v>199</v>
      </c>
      <c r="E48" s="7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72"/>
      <c r="V48" s="78"/>
    </row>
    <row r="49" ht="30" customHeight="1" spans="1:22">
      <c r="A49" s="61" t="s">
        <v>200</v>
      </c>
      <c r="B49" s="64">
        <v>10</v>
      </c>
      <c r="C49" s="61" t="s">
        <v>86</v>
      </c>
      <c r="D49" s="62" t="s">
        <v>201</v>
      </c>
      <c r="E49" s="7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72"/>
      <c r="V49" s="78"/>
    </row>
    <row r="50" ht="30" customHeight="1" spans="1:22">
      <c r="A50" s="61" t="s">
        <v>202</v>
      </c>
      <c r="B50" s="64">
        <v>120</v>
      </c>
      <c r="C50" s="61" t="s">
        <v>86</v>
      </c>
      <c r="D50" s="62" t="s">
        <v>191</v>
      </c>
      <c r="E50" s="7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72"/>
      <c r="V50" s="78"/>
    </row>
    <row r="51" ht="30" customHeight="1" spans="1:22">
      <c r="A51" s="61" t="s">
        <v>203</v>
      </c>
      <c r="B51" s="64">
        <v>1500</v>
      </c>
      <c r="C51" s="61" t="s">
        <v>204</v>
      </c>
      <c r="D51" s="62" t="s">
        <v>205</v>
      </c>
      <c r="E51" s="7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72"/>
      <c r="V51" s="78"/>
    </row>
    <row r="52" ht="30" customHeight="1" spans="1:22">
      <c r="A52" s="61" t="s">
        <v>206</v>
      </c>
      <c r="B52" s="64">
        <v>1200</v>
      </c>
      <c r="C52" s="61" t="s">
        <v>20</v>
      </c>
      <c r="D52" s="62" t="s">
        <v>207</v>
      </c>
      <c r="E52" s="72"/>
      <c r="F52" s="52"/>
      <c r="G52" s="52"/>
      <c r="H52" s="52"/>
      <c r="I52" s="52"/>
      <c r="J52" s="52"/>
      <c r="K52" s="52"/>
      <c r="L52" s="52"/>
      <c r="M52" s="52"/>
      <c r="N52" s="52"/>
      <c r="O52" s="52">
        <v>600</v>
      </c>
      <c r="P52" s="52">
        <v>3</v>
      </c>
      <c r="Q52" s="52"/>
      <c r="R52" s="52"/>
      <c r="S52" s="52"/>
      <c r="T52" s="72"/>
      <c r="V52" s="78"/>
    </row>
    <row r="53" ht="30" customHeight="1" spans="1:20">
      <c r="A53" s="61" t="s">
        <v>208</v>
      </c>
      <c r="B53" s="64">
        <v>1500</v>
      </c>
      <c r="C53" s="61" t="s">
        <v>204</v>
      </c>
      <c r="D53" s="62" t="s">
        <v>209</v>
      </c>
      <c r="E53" s="7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72"/>
    </row>
    <row r="54" ht="27.95" customHeight="1" spans="1:5">
      <c r="A54" s="66" t="s">
        <v>75</v>
      </c>
      <c r="B54" s="66"/>
      <c r="C54" s="66"/>
      <c r="D54" s="67"/>
      <c r="E54" s="68"/>
    </row>
  </sheetData>
  <mergeCells count="54">
    <mergeCell ref="A1:T1"/>
    <mergeCell ref="A2:D2"/>
    <mergeCell ref="F2:L2"/>
    <mergeCell ref="O2:T2"/>
    <mergeCell ref="E3:T3"/>
    <mergeCell ref="E4:F4"/>
    <mergeCell ref="G4:H4"/>
    <mergeCell ref="I4:J4"/>
    <mergeCell ref="K4:L4"/>
    <mergeCell ref="M4:N4"/>
    <mergeCell ref="O4:P4"/>
    <mergeCell ref="Q4:R4"/>
    <mergeCell ref="S4:T4"/>
    <mergeCell ref="A18:C18"/>
    <mergeCell ref="A19:T19"/>
    <mergeCell ref="A20:D20"/>
    <mergeCell ref="E20:J20"/>
    <mergeCell ref="O20:T20"/>
    <mergeCell ref="E21:T21"/>
    <mergeCell ref="E22:F22"/>
    <mergeCell ref="G22:H22"/>
    <mergeCell ref="I22:J22"/>
    <mergeCell ref="K22:L22"/>
    <mergeCell ref="M22:N22"/>
    <mergeCell ref="O22:P22"/>
    <mergeCell ref="Q22:R22"/>
    <mergeCell ref="S22:T22"/>
    <mergeCell ref="A36:C36"/>
    <mergeCell ref="A37:T37"/>
    <mergeCell ref="A38:D38"/>
    <mergeCell ref="E38:J38"/>
    <mergeCell ref="O38:T38"/>
    <mergeCell ref="E39:T39"/>
    <mergeCell ref="E40:F40"/>
    <mergeCell ref="G40:H40"/>
    <mergeCell ref="I40:J40"/>
    <mergeCell ref="K40:L40"/>
    <mergeCell ref="M40:N40"/>
    <mergeCell ref="O40:P40"/>
    <mergeCell ref="Q40:R40"/>
    <mergeCell ref="S40:T40"/>
    <mergeCell ref="A54:C54"/>
    <mergeCell ref="A3:A5"/>
    <mergeCell ref="A21:A23"/>
    <mergeCell ref="A39:A41"/>
    <mergeCell ref="B3:B5"/>
    <mergeCell ref="B21:B23"/>
    <mergeCell ref="B39:B41"/>
    <mergeCell ref="C3:C5"/>
    <mergeCell ref="C21:C23"/>
    <mergeCell ref="C39:C41"/>
    <mergeCell ref="D3:D5"/>
    <mergeCell ref="D21:D23"/>
    <mergeCell ref="D39:D41"/>
  </mergeCells>
  <pageMargins left="0.24" right="0.16" top="0.23" bottom="0.161111111111111" header="0.156944444444444" footer="0.0784722222222222"/>
  <pageSetup paperSize="9" orientation="landscape"/>
  <headerFooter>
    <oddFooter>&amp;R第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F39"/>
  <sheetViews>
    <sheetView workbookViewId="0">
      <selection activeCell="F5" sqref="F5"/>
    </sheetView>
  </sheetViews>
  <sheetFormatPr defaultColWidth="9" defaultRowHeight="14.25" outlineLevelCol="5"/>
  <cols>
    <col min="1" max="1" width="6.25" style="37" customWidth="1"/>
    <col min="2" max="2" width="39.875" customWidth="1"/>
    <col min="3" max="3" width="10.5" style="38" customWidth="1"/>
    <col min="4" max="12" width="9" style="39"/>
  </cols>
  <sheetData>
    <row r="1" ht="30" customHeight="1" spans="1:3">
      <c r="A1" s="40" t="s">
        <v>221</v>
      </c>
      <c r="B1" s="40" t="s">
        <v>4</v>
      </c>
      <c r="C1" s="41" t="s">
        <v>222</v>
      </c>
    </row>
    <row r="2" ht="26" customHeight="1" spans="1:5">
      <c r="A2" s="42">
        <v>1</v>
      </c>
      <c r="B2" s="21" t="s">
        <v>8</v>
      </c>
      <c r="C2" s="42" t="s">
        <v>223</v>
      </c>
      <c r="E2" s="43"/>
    </row>
    <row r="3" ht="26" customHeight="1" spans="1:3">
      <c r="A3" s="42">
        <v>2</v>
      </c>
      <c r="B3" s="21" t="s">
        <v>121</v>
      </c>
      <c r="C3" s="21" t="s">
        <v>224</v>
      </c>
    </row>
    <row r="4" ht="26" customHeight="1" spans="1:3">
      <c r="A4" s="42">
        <v>3</v>
      </c>
      <c r="B4" s="21" t="s">
        <v>212</v>
      </c>
      <c r="C4" s="42" t="s">
        <v>223</v>
      </c>
    </row>
    <row r="5" ht="26" customHeight="1" spans="1:3">
      <c r="A5" s="42">
        <v>4</v>
      </c>
      <c r="B5" s="21" t="s">
        <v>182</v>
      </c>
      <c r="C5" s="42" t="s">
        <v>223</v>
      </c>
    </row>
    <row r="6" ht="26" customHeight="1" spans="1:3">
      <c r="A6" s="42">
        <v>5</v>
      </c>
      <c r="B6" s="21" t="s">
        <v>220</v>
      </c>
      <c r="C6" s="42" t="s">
        <v>223</v>
      </c>
    </row>
    <row r="7" ht="26" customHeight="1" spans="1:3">
      <c r="A7" s="42">
        <v>6</v>
      </c>
      <c r="B7" s="21" t="s">
        <v>183</v>
      </c>
      <c r="C7" s="21" t="s">
        <v>223</v>
      </c>
    </row>
    <row r="8" ht="26" customHeight="1" spans="1:3">
      <c r="A8" s="42">
        <v>7</v>
      </c>
      <c r="B8" s="21" t="s">
        <v>181</v>
      </c>
      <c r="C8" s="21" t="s">
        <v>223</v>
      </c>
    </row>
    <row r="9" ht="26" customHeight="1" spans="1:3">
      <c r="A9" s="42">
        <v>8</v>
      </c>
      <c r="B9" s="21" t="s">
        <v>211</v>
      </c>
      <c r="C9" s="21" t="s">
        <v>223</v>
      </c>
    </row>
    <row r="10" ht="26" customHeight="1" spans="1:6">
      <c r="A10" s="42">
        <v>9</v>
      </c>
      <c r="B10" s="21" t="s">
        <v>124</v>
      </c>
      <c r="C10" s="42" t="s">
        <v>223</v>
      </c>
      <c r="F10" s="44"/>
    </row>
    <row r="11" ht="26" customHeight="1" spans="1:3">
      <c r="A11" s="42">
        <v>10</v>
      </c>
      <c r="B11" s="21" t="s">
        <v>120</v>
      </c>
      <c r="C11" s="42" t="s">
        <v>225</v>
      </c>
    </row>
    <row r="12" ht="26" customHeight="1" spans="1:3">
      <c r="A12" s="42">
        <v>11</v>
      </c>
      <c r="B12" s="21" t="s">
        <v>171</v>
      </c>
      <c r="C12" s="21" t="s">
        <v>226</v>
      </c>
    </row>
    <row r="13" ht="26" customHeight="1" spans="1:3">
      <c r="A13" s="42">
        <v>12</v>
      </c>
      <c r="B13" s="21" t="s">
        <v>83</v>
      </c>
      <c r="C13" s="42" t="s">
        <v>227</v>
      </c>
    </row>
    <row r="14" ht="26" customHeight="1" spans="1:3">
      <c r="A14" s="42">
        <v>13</v>
      </c>
      <c r="B14" s="21" t="s">
        <v>80</v>
      </c>
      <c r="C14" s="42" t="s">
        <v>227</v>
      </c>
    </row>
    <row r="15" ht="26" customHeight="1" spans="1:3">
      <c r="A15" s="42">
        <v>14</v>
      </c>
      <c r="B15" s="21" t="s">
        <v>14</v>
      </c>
      <c r="C15" s="42" t="s">
        <v>227</v>
      </c>
    </row>
    <row r="16" ht="26" customHeight="1" spans="1:3">
      <c r="A16" s="42">
        <v>15</v>
      </c>
      <c r="B16" s="21" t="s">
        <v>10</v>
      </c>
      <c r="C16" s="42" t="s">
        <v>227</v>
      </c>
    </row>
    <row r="17" ht="26" customHeight="1" spans="1:3">
      <c r="A17" s="42">
        <v>16</v>
      </c>
      <c r="B17" s="21" t="s">
        <v>11</v>
      </c>
      <c r="C17" s="21" t="s">
        <v>227</v>
      </c>
    </row>
    <row r="18" ht="26" customHeight="1" spans="1:3">
      <c r="A18" s="42">
        <v>17</v>
      </c>
      <c r="B18" s="21" t="s">
        <v>12</v>
      </c>
      <c r="C18" s="42" t="s">
        <v>228</v>
      </c>
    </row>
    <row r="19" ht="26" customHeight="1" spans="1:3">
      <c r="A19" s="42">
        <v>18</v>
      </c>
      <c r="B19" s="21" t="s">
        <v>9</v>
      </c>
      <c r="C19" s="42" t="s">
        <v>228</v>
      </c>
    </row>
    <row r="20" spans="3:3">
      <c r="C20" s="45"/>
    </row>
    <row r="21" spans="3:3">
      <c r="C21" s="45"/>
    </row>
    <row r="32" customHeight="1"/>
    <row r="39" spans="3:3">
      <c r="C39" s="46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P92"/>
  <sheetViews>
    <sheetView workbookViewId="0">
      <pane ySplit="4" topLeftCell="A5" activePane="bottomLeft" state="frozen"/>
      <selection/>
      <selection pane="bottomLeft" activeCell="E22" sqref="E22"/>
    </sheetView>
  </sheetViews>
  <sheetFormatPr defaultColWidth="9" defaultRowHeight="12"/>
  <cols>
    <col min="1" max="1" width="3.25" style="2" customWidth="1"/>
    <col min="2" max="2" width="8.875" style="2" customWidth="1"/>
    <col min="3" max="3" width="11" style="2" customWidth="1"/>
    <col min="4" max="4" width="14" style="2" customWidth="1"/>
    <col min="5" max="5" width="8.25" style="2" customWidth="1"/>
    <col min="6" max="6" width="4.375" style="2" customWidth="1"/>
    <col min="7" max="7" width="6.125" style="2" customWidth="1"/>
    <col min="8" max="8" width="22.625" style="2" customWidth="1"/>
    <col min="9" max="9" width="7.25" style="2" customWidth="1"/>
    <col min="10" max="10" width="8.125" style="2" customWidth="1"/>
    <col min="11" max="11" width="10.25" style="3" customWidth="1"/>
    <col min="12" max="12" width="24.25" style="2" customWidth="1"/>
    <col min="13" max="13" width="6.875" style="2" customWidth="1"/>
    <col min="14" max="16383" width="9" style="1"/>
  </cols>
  <sheetData>
    <row r="1" ht="24" customHeight="1" spans="1:13">
      <c r="A1" s="4" t="s">
        <v>229</v>
      </c>
      <c r="B1" s="4"/>
      <c r="C1" s="4"/>
      <c r="D1" s="4"/>
      <c r="E1" s="4"/>
      <c r="F1" s="4"/>
      <c r="G1" s="4"/>
      <c r="H1" s="4"/>
      <c r="I1" s="4"/>
      <c r="J1" s="4"/>
      <c r="K1" s="23"/>
      <c r="L1" s="4"/>
      <c r="M1" s="4"/>
    </row>
    <row r="2" s="1" customFormat="1" ht="26" customHeight="1" spans="1:13">
      <c r="A2" s="4" t="s">
        <v>230</v>
      </c>
      <c r="B2" s="4"/>
      <c r="C2" s="4"/>
      <c r="D2" s="4"/>
      <c r="E2" s="4"/>
      <c r="F2" s="4"/>
      <c r="G2" s="4"/>
      <c r="H2" s="4"/>
      <c r="I2" s="4"/>
      <c r="J2" s="4"/>
      <c r="K2" s="23"/>
      <c r="L2" s="4"/>
      <c r="M2" s="4"/>
    </row>
    <row r="3" s="1" customFormat="1" ht="26" customHeight="1" spans="1:13">
      <c r="A3" s="5" t="s">
        <v>231</v>
      </c>
      <c r="B3" s="5"/>
      <c r="C3" s="5"/>
      <c r="D3" s="5"/>
      <c r="E3" s="5"/>
      <c r="F3" s="5"/>
      <c r="G3" s="5"/>
      <c r="H3" s="5"/>
      <c r="I3" s="24" t="s">
        <v>232</v>
      </c>
      <c r="J3" s="24"/>
      <c r="K3" s="24"/>
      <c r="L3" s="24"/>
      <c r="M3" s="24"/>
    </row>
    <row r="4" s="1" customFormat="1" ht="28" customHeight="1" spans="1:13">
      <c r="A4" s="6" t="s">
        <v>221</v>
      </c>
      <c r="B4" s="6" t="s">
        <v>233</v>
      </c>
      <c r="C4" s="6" t="s">
        <v>234</v>
      </c>
      <c r="D4" s="6" t="s">
        <v>235</v>
      </c>
      <c r="E4" s="6" t="s">
        <v>168</v>
      </c>
      <c r="F4" s="6" t="s">
        <v>4</v>
      </c>
      <c r="G4" s="6" t="s">
        <v>236</v>
      </c>
      <c r="H4" s="6" t="s">
        <v>237</v>
      </c>
      <c r="I4" s="6" t="s">
        <v>238</v>
      </c>
      <c r="J4" s="6" t="s">
        <v>239</v>
      </c>
      <c r="K4" s="25" t="s">
        <v>240</v>
      </c>
      <c r="L4" s="6" t="s">
        <v>241</v>
      </c>
      <c r="M4" s="6" t="s">
        <v>242</v>
      </c>
    </row>
    <row r="5" s="1" customFormat="1" ht="20" customHeight="1" spans="1:13">
      <c r="A5" s="7" t="s">
        <v>243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26"/>
    </row>
    <row r="6" s="1" customFormat="1" ht="27" customHeight="1" spans="1:13">
      <c r="A6" s="9">
        <v>1</v>
      </c>
      <c r="B6" s="10" t="s">
        <v>186</v>
      </c>
      <c r="C6" s="11" t="s">
        <v>244</v>
      </c>
      <c r="D6" s="12" t="s">
        <v>245</v>
      </c>
      <c r="E6" s="11" t="s">
        <v>246</v>
      </c>
      <c r="F6" s="13" t="s">
        <v>86</v>
      </c>
      <c r="G6" s="14">
        <v>50</v>
      </c>
      <c r="H6" s="9" t="s">
        <v>247</v>
      </c>
      <c r="I6" s="9" t="s">
        <v>248</v>
      </c>
      <c r="J6" s="27">
        <v>2.05</v>
      </c>
      <c r="K6" s="27">
        <f>G6*2000*J6</f>
        <v>205000</v>
      </c>
      <c r="L6" s="9" t="str">
        <f>A分标大米!G4</f>
        <v>南宁力源粮油食品有限责任公司</v>
      </c>
      <c r="M6" s="20"/>
    </row>
    <row r="7" s="1" customFormat="1" ht="22" customHeight="1" spans="1:16">
      <c r="A7" s="9">
        <v>2</v>
      </c>
      <c r="B7" s="10" t="s">
        <v>188</v>
      </c>
      <c r="C7" s="11" t="s">
        <v>249</v>
      </c>
      <c r="D7" s="12" t="s">
        <v>250</v>
      </c>
      <c r="E7" s="11" t="s">
        <v>251</v>
      </c>
      <c r="F7" s="13" t="s">
        <v>86</v>
      </c>
      <c r="G7" s="14">
        <v>100</v>
      </c>
      <c r="H7" s="9" t="s">
        <v>182</v>
      </c>
      <c r="I7" s="9" t="s">
        <v>252</v>
      </c>
      <c r="J7" s="27">
        <v>2.45</v>
      </c>
      <c r="K7" s="27">
        <f>G7*2000*J7</f>
        <v>490000</v>
      </c>
      <c r="L7" s="9" t="str">
        <f>A分标大米!K4</f>
        <v>广西品饭师粮食集团有限公司</v>
      </c>
      <c r="M7" s="20"/>
      <c r="N7" s="28"/>
      <c r="O7" s="29"/>
      <c r="P7" s="29"/>
    </row>
    <row r="8" s="1" customFormat="1" ht="22" customHeight="1" spans="1:16">
      <c r="A8" s="9"/>
      <c r="B8" s="10"/>
      <c r="C8" s="11"/>
      <c r="D8" s="12"/>
      <c r="E8" s="11"/>
      <c r="F8" s="13"/>
      <c r="G8" s="14">
        <v>100</v>
      </c>
      <c r="H8" s="9" t="s">
        <v>183</v>
      </c>
      <c r="I8" s="9" t="s">
        <v>253</v>
      </c>
      <c r="J8" s="27">
        <v>2.45</v>
      </c>
      <c r="K8" s="27">
        <f>G8*2000*J8</f>
        <v>490000</v>
      </c>
      <c r="L8" s="9" t="str">
        <f>A分标大米!M4</f>
        <v>广西万家香农业发展有限公司</v>
      </c>
      <c r="M8" s="20"/>
      <c r="N8" s="28"/>
      <c r="O8" s="29"/>
      <c r="P8" s="29"/>
    </row>
    <row r="9" s="1" customFormat="1" ht="22" customHeight="1" spans="1:16">
      <c r="A9" s="9"/>
      <c r="B9" s="10"/>
      <c r="C9" s="11"/>
      <c r="D9" s="12"/>
      <c r="E9" s="11"/>
      <c r="F9" s="13"/>
      <c r="G9" s="14">
        <v>100</v>
      </c>
      <c r="H9" s="9" t="s">
        <v>211</v>
      </c>
      <c r="I9" s="9" t="s">
        <v>254</v>
      </c>
      <c r="J9" s="27">
        <v>2.45</v>
      </c>
      <c r="K9" s="27">
        <f>G9*2000*J9</f>
        <v>490000</v>
      </c>
      <c r="L9" s="9" t="str">
        <f>A分标大米!I22</f>
        <v>南宁山水富源贸易有限公司</v>
      </c>
      <c r="M9" s="20"/>
      <c r="N9" s="28"/>
      <c r="O9" s="29"/>
      <c r="P9" s="29"/>
    </row>
    <row r="10" s="1" customFormat="1" ht="27" customHeight="1" spans="1:16">
      <c r="A10" s="9">
        <v>3</v>
      </c>
      <c r="B10" s="10" t="s">
        <v>190</v>
      </c>
      <c r="C10" s="11" t="s">
        <v>244</v>
      </c>
      <c r="D10" s="12" t="s">
        <v>245</v>
      </c>
      <c r="E10" s="11" t="s">
        <v>255</v>
      </c>
      <c r="F10" s="13" t="s">
        <v>86</v>
      </c>
      <c r="G10" s="14">
        <v>8</v>
      </c>
      <c r="H10" s="9" t="s">
        <v>182</v>
      </c>
      <c r="I10" s="9" t="s">
        <v>256</v>
      </c>
      <c r="J10" s="27">
        <v>1.9</v>
      </c>
      <c r="K10" s="27">
        <f t="shared" ref="K10:K18" si="0">G10*2000*J10</f>
        <v>30400</v>
      </c>
      <c r="L10" s="9" t="str">
        <f>A分标大米!K4</f>
        <v>广西品饭师粮食集团有限公司</v>
      </c>
      <c r="M10" s="20"/>
      <c r="N10" s="28"/>
      <c r="O10" s="29"/>
      <c r="P10" s="29"/>
    </row>
    <row r="11" s="1" customFormat="1" ht="27" customHeight="1" spans="1:16">
      <c r="A11" s="9">
        <v>4</v>
      </c>
      <c r="B11" s="10" t="s">
        <v>192</v>
      </c>
      <c r="C11" s="11" t="s">
        <v>257</v>
      </c>
      <c r="D11" s="12" t="s">
        <v>245</v>
      </c>
      <c r="E11" s="11" t="s">
        <v>258</v>
      </c>
      <c r="F11" s="13" t="s">
        <v>86</v>
      </c>
      <c r="G11" s="14">
        <v>10</v>
      </c>
      <c r="H11" s="9" t="s">
        <v>259</v>
      </c>
      <c r="I11" s="9" t="s">
        <v>260</v>
      </c>
      <c r="J11" s="27">
        <v>3</v>
      </c>
      <c r="K11" s="27">
        <f t="shared" si="0"/>
        <v>60000</v>
      </c>
      <c r="L11" s="9" t="str">
        <f>A分标大米!I4</f>
        <v>广西南宁百味源食品有限责任公司</v>
      </c>
      <c r="M11" s="9"/>
      <c r="N11" s="28"/>
      <c r="O11" s="29"/>
      <c r="P11" s="29"/>
    </row>
    <row r="12" s="1" customFormat="1" ht="27" customHeight="1" spans="1:16">
      <c r="A12" s="9">
        <v>5</v>
      </c>
      <c r="B12" s="10" t="s">
        <v>194</v>
      </c>
      <c r="C12" s="11" t="s">
        <v>244</v>
      </c>
      <c r="D12" s="12" t="s">
        <v>245</v>
      </c>
      <c r="E12" s="11" t="s">
        <v>261</v>
      </c>
      <c r="F12" s="13" t="s">
        <v>86</v>
      </c>
      <c r="G12" s="14">
        <v>6</v>
      </c>
      <c r="H12" s="9" t="s">
        <v>262</v>
      </c>
      <c r="I12" s="9" t="s">
        <v>263</v>
      </c>
      <c r="J12" s="27">
        <v>2.6</v>
      </c>
      <c r="K12" s="27">
        <f t="shared" si="0"/>
        <v>31200</v>
      </c>
      <c r="L12" s="9" t="str">
        <f>A分标大米!I4</f>
        <v>广西南宁百味源食品有限责任公司</v>
      </c>
      <c r="M12" s="9"/>
      <c r="N12" s="30"/>
      <c r="O12" s="30"/>
      <c r="P12" s="31"/>
    </row>
    <row r="13" s="1" customFormat="1" ht="27" customHeight="1" spans="1:16">
      <c r="A13" s="9">
        <v>6</v>
      </c>
      <c r="B13" s="10" t="s">
        <v>196</v>
      </c>
      <c r="C13" s="11" t="s">
        <v>244</v>
      </c>
      <c r="D13" s="15" t="s">
        <v>264</v>
      </c>
      <c r="E13" s="11" t="s">
        <v>265</v>
      </c>
      <c r="F13" s="13" t="s">
        <v>86</v>
      </c>
      <c r="G13" s="14">
        <v>6</v>
      </c>
      <c r="H13" s="9" t="s">
        <v>266</v>
      </c>
      <c r="I13" s="9" t="s">
        <v>267</v>
      </c>
      <c r="J13" s="27">
        <v>6.5</v>
      </c>
      <c r="K13" s="27">
        <f t="shared" si="0"/>
        <v>78000</v>
      </c>
      <c r="L13" s="9" t="str">
        <f>A分标大米!I4</f>
        <v>广西南宁百味源食品有限责任公司</v>
      </c>
      <c r="M13" s="9"/>
      <c r="N13" s="30"/>
      <c r="O13" s="30"/>
      <c r="P13" s="31"/>
    </row>
    <row r="14" s="1" customFormat="1" ht="27" customHeight="1" spans="1:16">
      <c r="A14" s="9">
        <v>7</v>
      </c>
      <c r="B14" s="10" t="s">
        <v>198</v>
      </c>
      <c r="C14" s="11" t="s">
        <v>244</v>
      </c>
      <c r="D14" s="15" t="s">
        <v>268</v>
      </c>
      <c r="E14" s="11" t="s">
        <v>269</v>
      </c>
      <c r="F14" s="13" t="s">
        <v>86</v>
      </c>
      <c r="G14" s="14">
        <v>6</v>
      </c>
      <c r="H14" s="9" t="s">
        <v>270</v>
      </c>
      <c r="I14" s="9" t="s">
        <v>271</v>
      </c>
      <c r="J14" s="27">
        <v>5</v>
      </c>
      <c r="K14" s="27">
        <f t="shared" si="0"/>
        <v>60000</v>
      </c>
      <c r="L14" s="9" t="str">
        <f>A分标大米!S22</f>
        <v>南宁市五丰工贸有限公司</v>
      </c>
      <c r="M14" s="9"/>
      <c r="N14" s="30"/>
      <c r="O14" s="30"/>
      <c r="P14" s="31"/>
    </row>
    <row r="15" s="1" customFormat="1" ht="27" customHeight="1" spans="1:16">
      <c r="A15" s="9">
        <v>8</v>
      </c>
      <c r="B15" s="10" t="s">
        <v>200</v>
      </c>
      <c r="C15" s="11" t="s">
        <v>244</v>
      </c>
      <c r="D15" s="15" t="s">
        <v>272</v>
      </c>
      <c r="E15" s="11" t="s">
        <v>273</v>
      </c>
      <c r="F15" s="13" t="s">
        <v>86</v>
      </c>
      <c r="G15" s="14">
        <v>10</v>
      </c>
      <c r="H15" s="9" t="s">
        <v>266</v>
      </c>
      <c r="I15" s="9" t="s">
        <v>267</v>
      </c>
      <c r="J15" s="27">
        <v>3.7</v>
      </c>
      <c r="K15" s="27">
        <f t="shared" si="0"/>
        <v>74000</v>
      </c>
      <c r="L15" s="9" t="str">
        <f>A分标大米!I4</f>
        <v>广西南宁百味源食品有限责任公司</v>
      </c>
      <c r="M15" s="9"/>
      <c r="N15" s="30"/>
      <c r="O15" s="30"/>
      <c r="P15" s="31"/>
    </row>
    <row r="16" s="1" customFormat="1" ht="22" customHeight="1" spans="1:16">
      <c r="A16" s="9">
        <v>9</v>
      </c>
      <c r="B16" s="10" t="s">
        <v>202</v>
      </c>
      <c r="C16" s="11" t="s">
        <v>249</v>
      </c>
      <c r="D16" s="15" t="s">
        <v>274</v>
      </c>
      <c r="E16" s="11" t="s">
        <v>275</v>
      </c>
      <c r="F16" s="13" t="s">
        <v>86</v>
      </c>
      <c r="G16" s="14">
        <v>40</v>
      </c>
      <c r="H16" s="9" t="s">
        <v>276</v>
      </c>
      <c r="I16" s="9" t="s">
        <v>277</v>
      </c>
      <c r="J16" s="27">
        <v>2.02</v>
      </c>
      <c r="K16" s="27">
        <f t="shared" si="0"/>
        <v>161600</v>
      </c>
      <c r="L16" s="9" t="str">
        <f>A分标大米!I4</f>
        <v>广西南宁百味源食品有限责任公司</v>
      </c>
      <c r="M16" s="9"/>
      <c r="N16" s="30"/>
      <c r="O16" s="30"/>
      <c r="P16" s="31"/>
    </row>
    <row r="17" s="1" customFormat="1" ht="22" customHeight="1" spans="1:16">
      <c r="A17" s="9"/>
      <c r="B17" s="10"/>
      <c r="C17" s="11"/>
      <c r="D17" s="15"/>
      <c r="E17" s="11"/>
      <c r="F17" s="13"/>
      <c r="G17" s="14">
        <v>30</v>
      </c>
      <c r="H17" s="16" t="s">
        <v>278</v>
      </c>
      <c r="I17" s="9" t="s">
        <v>279</v>
      </c>
      <c r="J17" s="27">
        <v>2.05</v>
      </c>
      <c r="K17" s="27">
        <f t="shared" si="0"/>
        <v>123000</v>
      </c>
      <c r="L17" s="9" t="str">
        <f>A分标大米!E4</f>
        <v>广西桂然生态农业有限公司</v>
      </c>
      <c r="M17" s="9"/>
      <c r="N17" s="30"/>
      <c r="O17" s="30"/>
      <c r="P17" s="31"/>
    </row>
    <row r="18" s="1" customFormat="1" ht="22" customHeight="1" spans="1:16">
      <c r="A18" s="9"/>
      <c r="B18" s="10"/>
      <c r="C18" s="11"/>
      <c r="D18" s="15"/>
      <c r="E18" s="11"/>
      <c r="F18" s="13"/>
      <c r="G18" s="14">
        <v>50</v>
      </c>
      <c r="H18" s="9" t="s">
        <v>280</v>
      </c>
      <c r="I18" s="9" t="s">
        <v>281</v>
      </c>
      <c r="J18" s="27">
        <v>2</v>
      </c>
      <c r="K18" s="27">
        <f t="shared" si="0"/>
        <v>200000</v>
      </c>
      <c r="L18" s="9" t="str">
        <f>A分标大米!I22</f>
        <v>南宁山水富源贸易有限公司</v>
      </c>
      <c r="M18" s="9"/>
      <c r="N18" s="30"/>
      <c r="O18" s="30"/>
      <c r="P18" s="31"/>
    </row>
    <row r="19" s="1" customFormat="1" ht="27" customHeight="1" spans="1:16">
      <c r="A19" s="9">
        <v>10</v>
      </c>
      <c r="B19" s="10" t="s">
        <v>203</v>
      </c>
      <c r="C19" s="11" t="s">
        <v>282</v>
      </c>
      <c r="D19" s="15" t="s">
        <v>283</v>
      </c>
      <c r="E19" s="11" t="s">
        <v>284</v>
      </c>
      <c r="F19" s="13" t="s">
        <v>204</v>
      </c>
      <c r="G19" s="14">
        <v>1500</v>
      </c>
      <c r="H19" s="9" t="s">
        <v>285</v>
      </c>
      <c r="I19" s="9" t="s">
        <v>286</v>
      </c>
      <c r="J19" s="27">
        <v>15</v>
      </c>
      <c r="K19" s="27">
        <f>G19*J19</f>
        <v>22500</v>
      </c>
      <c r="L19" s="9" t="str">
        <f>A分标大米!K22</f>
        <v>广西南宁市锦沅祥商贸有限公司</v>
      </c>
      <c r="M19" s="9"/>
      <c r="N19" s="30"/>
      <c r="O19" s="30"/>
      <c r="P19" s="31"/>
    </row>
    <row r="20" s="1" customFormat="1" ht="24" customHeight="1" spans="1:16">
      <c r="A20" s="9">
        <v>11</v>
      </c>
      <c r="B20" s="10" t="s">
        <v>206</v>
      </c>
      <c r="C20" s="11" t="s">
        <v>287</v>
      </c>
      <c r="D20" s="17" t="s">
        <v>288</v>
      </c>
      <c r="E20" s="11" t="s">
        <v>289</v>
      </c>
      <c r="F20" s="13" t="s">
        <v>20</v>
      </c>
      <c r="G20" s="14">
        <v>600</v>
      </c>
      <c r="H20" s="9" t="s">
        <v>290</v>
      </c>
      <c r="I20" s="9" t="s">
        <v>291</v>
      </c>
      <c r="J20" s="27">
        <v>3</v>
      </c>
      <c r="K20" s="27">
        <f>G20*J20</f>
        <v>1800</v>
      </c>
      <c r="L20" s="9" t="str">
        <f>A分标大米!I4</f>
        <v>广西南宁百味源食品有限责任公司</v>
      </c>
      <c r="M20" s="9"/>
      <c r="N20" s="30"/>
      <c r="O20" s="30"/>
      <c r="P20" s="31"/>
    </row>
    <row r="21" s="1" customFormat="1" ht="24" customHeight="1" spans="1:16">
      <c r="A21" s="9"/>
      <c r="B21" s="10"/>
      <c r="C21" s="11"/>
      <c r="D21" s="17"/>
      <c r="E21" s="11"/>
      <c r="F21" s="13"/>
      <c r="G21" s="14">
        <v>600</v>
      </c>
      <c r="H21" s="9" t="s">
        <v>220</v>
      </c>
      <c r="I21" s="9" t="s">
        <v>292</v>
      </c>
      <c r="J21" s="27">
        <v>3</v>
      </c>
      <c r="K21" s="27">
        <f>G21*J21</f>
        <v>1800</v>
      </c>
      <c r="L21" s="9" t="str">
        <f>A分标大米!O40</f>
        <v>广西品冠食品有限责任公司</v>
      </c>
      <c r="M21" s="9"/>
      <c r="N21" s="30"/>
      <c r="O21" s="30"/>
      <c r="P21" s="31"/>
    </row>
    <row r="22" s="1" customFormat="1" ht="27" customHeight="1" spans="1:16">
      <c r="A22" s="9">
        <v>12</v>
      </c>
      <c r="B22" s="10" t="s">
        <v>208</v>
      </c>
      <c r="C22" s="11" t="s">
        <v>282</v>
      </c>
      <c r="D22" s="15" t="s">
        <v>293</v>
      </c>
      <c r="E22" s="11" t="s">
        <v>294</v>
      </c>
      <c r="F22" s="13" t="s">
        <v>204</v>
      </c>
      <c r="G22" s="14">
        <v>1500</v>
      </c>
      <c r="H22" s="9" t="s">
        <v>295</v>
      </c>
      <c r="I22" s="9" t="s">
        <v>296</v>
      </c>
      <c r="J22" s="27">
        <v>38.6</v>
      </c>
      <c r="K22" s="27">
        <f>G22*J22</f>
        <v>57900</v>
      </c>
      <c r="L22" s="9" t="str">
        <f>A分标大米!I4</f>
        <v>广西南宁百味源食品有限责任公司</v>
      </c>
      <c r="M22" s="9"/>
      <c r="N22" s="30"/>
      <c r="O22" s="30"/>
      <c r="P22" s="31"/>
    </row>
    <row r="23" s="1" customFormat="1" ht="27" customHeight="1" spans="1:16">
      <c r="A23" s="18"/>
      <c r="B23" s="19" t="s">
        <v>297</v>
      </c>
      <c r="C23" s="18"/>
      <c r="D23" s="18"/>
      <c r="E23" s="18"/>
      <c r="F23" s="18"/>
      <c r="G23" s="18"/>
      <c r="H23" s="18"/>
      <c r="I23" s="18"/>
      <c r="J23" s="27"/>
      <c r="K23" s="27">
        <f>SUM(K6:K22)</f>
        <v>2577200</v>
      </c>
      <c r="L23" s="9"/>
      <c r="M23" s="9"/>
      <c r="N23" s="32"/>
      <c r="O23" s="32"/>
      <c r="P23" s="32"/>
    </row>
    <row r="24" s="1" customFormat="1" ht="25" customHeight="1" spans="1:13">
      <c r="A24" s="6" t="s">
        <v>298</v>
      </c>
      <c r="B24" s="6"/>
      <c r="C24" s="6"/>
      <c r="D24" s="6"/>
      <c r="E24" s="6"/>
      <c r="F24" s="6"/>
      <c r="G24" s="6"/>
      <c r="H24" s="6"/>
      <c r="I24" s="6"/>
      <c r="J24" s="6"/>
      <c r="K24" s="25"/>
      <c r="L24" s="6"/>
      <c r="M24" s="20"/>
    </row>
    <row r="25" s="1" customFormat="1" ht="58" customHeight="1" spans="1:13">
      <c r="A25" s="9">
        <v>1</v>
      </c>
      <c r="B25" s="9" t="s">
        <v>299</v>
      </c>
      <c r="C25" s="9" t="s">
        <v>300</v>
      </c>
      <c r="D25" s="11" t="s">
        <v>301</v>
      </c>
      <c r="E25" s="9" t="s">
        <v>302</v>
      </c>
      <c r="F25" s="9" t="s">
        <v>173</v>
      </c>
      <c r="G25" s="9">
        <v>90000</v>
      </c>
      <c r="H25" s="9" t="s">
        <v>303</v>
      </c>
      <c r="I25" s="9" t="s">
        <v>304</v>
      </c>
      <c r="J25" s="27">
        <v>11.3</v>
      </c>
      <c r="K25" s="27">
        <f>G25*J25</f>
        <v>1017000</v>
      </c>
      <c r="L25" s="9" t="str">
        <f>B分标油!E4</f>
        <v>广西南宁市玖味源商贸有限公司</v>
      </c>
      <c r="M25" s="9"/>
    </row>
    <row r="26" s="1" customFormat="1" ht="58" customHeight="1" spans="1:13">
      <c r="A26" s="9"/>
      <c r="B26" s="9" t="s">
        <v>305</v>
      </c>
      <c r="C26" s="9"/>
      <c r="D26" s="11"/>
      <c r="E26" s="9" t="s">
        <v>302</v>
      </c>
      <c r="F26" s="9" t="s">
        <v>173</v>
      </c>
      <c r="G26" s="9">
        <v>60000</v>
      </c>
      <c r="H26" s="9" t="s">
        <v>306</v>
      </c>
      <c r="I26" s="9" t="s">
        <v>307</v>
      </c>
      <c r="J26" s="27">
        <v>10.9</v>
      </c>
      <c r="K26" s="27">
        <f>G26*J26</f>
        <v>654000</v>
      </c>
      <c r="L26" s="9" t="str">
        <f>B分标油!K4</f>
        <v>南宁鸿蕊商贸有限公司</v>
      </c>
      <c r="M26" s="9"/>
    </row>
    <row r="27" s="1" customFormat="1" ht="28.5" customHeight="1" spans="1:13">
      <c r="A27" s="20"/>
      <c r="B27" s="21" t="s">
        <v>297</v>
      </c>
      <c r="C27" s="20"/>
      <c r="D27" s="20"/>
      <c r="E27" s="20"/>
      <c r="F27" s="20"/>
      <c r="G27" s="20"/>
      <c r="H27" s="20"/>
      <c r="I27" s="20"/>
      <c r="J27" s="20"/>
      <c r="K27" s="33">
        <f>SUM(K25:K26)</f>
        <v>1671000</v>
      </c>
      <c r="L27" s="20"/>
      <c r="M27" s="20"/>
    </row>
    <row r="28" s="1" customFormat="1" ht="26" customHeight="1" spans="1:13">
      <c r="A28" s="6" t="s">
        <v>308</v>
      </c>
      <c r="B28" s="6"/>
      <c r="C28" s="6"/>
      <c r="D28" s="6"/>
      <c r="E28" s="6"/>
      <c r="F28" s="6"/>
      <c r="G28" s="6"/>
      <c r="H28" s="6"/>
      <c r="I28" s="6"/>
      <c r="J28" s="6"/>
      <c r="K28" s="25"/>
      <c r="L28" s="6"/>
      <c r="M28" s="20"/>
    </row>
    <row r="29" s="1" customFormat="1" ht="27" customHeight="1" spans="1:13">
      <c r="A29" s="9">
        <v>1</v>
      </c>
      <c r="B29" s="11" t="s">
        <v>126</v>
      </c>
      <c r="C29" s="11" t="s">
        <v>127</v>
      </c>
      <c r="D29" s="11" t="s">
        <v>309</v>
      </c>
      <c r="E29" s="11" t="s">
        <v>128</v>
      </c>
      <c r="F29" s="13" t="s">
        <v>20</v>
      </c>
      <c r="G29" s="9">
        <v>1400</v>
      </c>
      <c r="H29" s="9" t="s">
        <v>310</v>
      </c>
      <c r="I29" s="9" t="s">
        <v>311</v>
      </c>
      <c r="J29" s="9">
        <v>19</v>
      </c>
      <c r="K29" s="27">
        <f>G29*J29</f>
        <v>26600</v>
      </c>
      <c r="L29" s="9" t="str">
        <f>C分标调味品!H4</f>
        <v>广西南宁市玖味源商贸有限公司</v>
      </c>
      <c r="M29" s="9"/>
    </row>
    <row r="30" s="1" customFormat="1" ht="27" customHeight="1" spans="1:13">
      <c r="A30" s="9">
        <v>2</v>
      </c>
      <c r="B30" s="11" t="s">
        <v>129</v>
      </c>
      <c r="C30" s="11" t="s">
        <v>312</v>
      </c>
      <c r="D30" s="11"/>
      <c r="E30" s="11" t="s">
        <v>131</v>
      </c>
      <c r="F30" s="13" t="s">
        <v>313</v>
      </c>
      <c r="G30" s="9">
        <v>1400</v>
      </c>
      <c r="H30" s="9" t="s">
        <v>314</v>
      </c>
      <c r="I30" s="9" t="s">
        <v>315</v>
      </c>
      <c r="J30" s="9">
        <v>27.5</v>
      </c>
      <c r="K30" s="27">
        <f t="shared" ref="K30:K43" si="1">G30*J30</f>
        <v>38500</v>
      </c>
      <c r="L30" s="9" t="str">
        <f>C分标调味品!H4</f>
        <v>广西南宁市玖味源商贸有限公司</v>
      </c>
      <c r="M30" s="9"/>
    </row>
    <row r="31" s="1" customFormat="1" ht="27" customHeight="1" spans="1:13">
      <c r="A31" s="9">
        <v>3</v>
      </c>
      <c r="B31" s="11" t="s">
        <v>132</v>
      </c>
      <c r="C31" s="11" t="s">
        <v>316</v>
      </c>
      <c r="D31" s="11"/>
      <c r="E31" s="11" t="s">
        <v>134</v>
      </c>
      <c r="F31" s="13" t="s">
        <v>20</v>
      </c>
      <c r="G31" s="9">
        <v>300</v>
      </c>
      <c r="H31" s="9" t="s">
        <v>317</v>
      </c>
      <c r="I31" s="9" t="s">
        <v>318</v>
      </c>
      <c r="J31" s="9">
        <v>10</v>
      </c>
      <c r="K31" s="27">
        <f t="shared" si="1"/>
        <v>3000</v>
      </c>
      <c r="L31" s="9" t="str">
        <f>C分标调味品!J4</f>
        <v>广西南宁百味源食品有限责任公司</v>
      </c>
      <c r="M31" s="9"/>
    </row>
    <row r="32" s="1" customFormat="1" ht="27" customHeight="1" spans="1:13">
      <c r="A32" s="9">
        <v>4</v>
      </c>
      <c r="B32" s="11" t="s">
        <v>135</v>
      </c>
      <c r="C32" s="11" t="s">
        <v>319</v>
      </c>
      <c r="D32" s="11"/>
      <c r="E32" s="11" t="s">
        <v>137</v>
      </c>
      <c r="F32" s="13" t="s">
        <v>20</v>
      </c>
      <c r="G32" s="11">
        <v>800</v>
      </c>
      <c r="H32" s="9" t="s">
        <v>320</v>
      </c>
      <c r="I32" s="9" t="s">
        <v>321</v>
      </c>
      <c r="J32" s="9">
        <v>73</v>
      </c>
      <c r="K32" s="27">
        <f t="shared" si="1"/>
        <v>58400</v>
      </c>
      <c r="L32" s="9" t="str">
        <f>C分标调味品!H4</f>
        <v>广西南宁市玖味源商贸有限公司</v>
      </c>
      <c r="M32" s="9"/>
    </row>
    <row r="33" s="1" customFormat="1" ht="27" customHeight="1" spans="1:13">
      <c r="A33" s="9">
        <v>5</v>
      </c>
      <c r="B33" s="11" t="s">
        <v>138</v>
      </c>
      <c r="C33" s="11" t="s">
        <v>322</v>
      </c>
      <c r="D33" s="11"/>
      <c r="E33" s="11" t="s">
        <v>140</v>
      </c>
      <c r="F33" s="13" t="s">
        <v>20</v>
      </c>
      <c r="G33" s="11">
        <v>150</v>
      </c>
      <c r="H33" s="9" t="s">
        <v>323</v>
      </c>
      <c r="I33" s="9" t="s">
        <v>324</v>
      </c>
      <c r="J33" s="9">
        <v>40</v>
      </c>
      <c r="K33" s="27">
        <f t="shared" si="1"/>
        <v>6000</v>
      </c>
      <c r="L33" s="9" t="str">
        <f>C分标调味品!H4</f>
        <v>广西南宁市玖味源商贸有限公司</v>
      </c>
      <c r="M33" s="9"/>
    </row>
    <row r="34" s="1" customFormat="1" ht="27" customHeight="1" spans="1:13">
      <c r="A34" s="9">
        <v>6</v>
      </c>
      <c r="B34" s="11" t="s">
        <v>141</v>
      </c>
      <c r="C34" s="11" t="s">
        <v>325</v>
      </c>
      <c r="D34" s="11"/>
      <c r="E34" s="11" t="s">
        <v>143</v>
      </c>
      <c r="F34" s="13" t="s">
        <v>20</v>
      </c>
      <c r="G34" s="11">
        <v>250</v>
      </c>
      <c r="H34" s="9" t="s">
        <v>326</v>
      </c>
      <c r="I34" s="9" t="s">
        <v>327</v>
      </c>
      <c r="J34" s="9">
        <v>38</v>
      </c>
      <c r="K34" s="27">
        <f t="shared" si="1"/>
        <v>9500</v>
      </c>
      <c r="L34" s="9" t="str">
        <f>C分标调味品!H4</f>
        <v>广西南宁市玖味源商贸有限公司</v>
      </c>
      <c r="M34" s="9"/>
    </row>
    <row r="35" s="1" customFormat="1" ht="27" customHeight="1" spans="1:15">
      <c r="A35" s="9">
        <v>7</v>
      </c>
      <c r="B35" s="11" t="s">
        <v>144</v>
      </c>
      <c r="C35" s="11" t="s">
        <v>328</v>
      </c>
      <c r="D35" s="11"/>
      <c r="E35" s="11" t="s">
        <v>146</v>
      </c>
      <c r="F35" s="13" t="s">
        <v>20</v>
      </c>
      <c r="G35" s="9">
        <v>30</v>
      </c>
      <c r="H35" s="9" t="s">
        <v>320</v>
      </c>
      <c r="I35" s="9" t="s">
        <v>321</v>
      </c>
      <c r="J35" s="9">
        <v>60</v>
      </c>
      <c r="K35" s="27">
        <f t="shared" si="1"/>
        <v>1800</v>
      </c>
      <c r="L35" s="9" t="str">
        <f>C分标调味品!H4</f>
        <v>广西南宁市玖味源商贸有限公司</v>
      </c>
      <c r="M35" s="9"/>
      <c r="O35" s="34"/>
    </row>
    <row r="36" s="1" customFormat="1" ht="27" customHeight="1" spans="1:15">
      <c r="A36" s="9"/>
      <c r="B36" s="11"/>
      <c r="C36" s="11"/>
      <c r="D36" s="11"/>
      <c r="E36" s="11"/>
      <c r="F36" s="13"/>
      <c r="G36" s="9">
        <v>30</v>
      </c>
      <c r="H36" s="9" t="s">
        <v>329</v>
      </c>
      <c r="I36" s="9" t="s">
        <v>330</v>
      </c>
      <c r="J36" s="9">
        <v>60</v>
      </c>
      <c r="K36" s="27">
        <f t="shared" si="1"/>
        <v>1800</v>
      </c>
      <c r="L36" s="9" t="str">
        <f>C分标调味品!J4</f>
        <v>广西南宁百味源食品有限责任公司</v>
      </c>
      <c r="M36" s="9"/>
      <c r="O36" s="34"/>
    </row>
    <row r="37" s="1" customFormat="1" ht="27" customHeight="1" spans="1:15">
      <c r="A37" s="9">
        <v>8</v>
      </c>
      <c r="B37" s="11" t="s">
        <v>147</v>
      </c>
      <c r="C37" s="11" t="s">
        <v>148</v>
      </c>
      <c r="D37" s="11"/>
      <c r="E37" s="11" t="s">
        <v>149</v>
      </c>
      <c r="F37" s="13" t="s">
        <v>20</v>
      </c>
      <c r="G37" s="9">
        <v>400</v>
      </c>
      <c r="H37" s="9" t="s">
        <v>290</v>
      </c>
      <c r="I37" s="9" t="s">
        <v>331</v>
      </c>
      <c r="J37" s="9">
        <v>2.4</v>
      </c>
      <c r="K37" s="27">
        <f t="shared" si="1"/>
        <v>960</v>
      </c>
      <c r="L37" s="9" t="str">
        <f>C分标调味品!J4</f>
        <v>广西南宁百味源食品有限责任公司</v>
      </c>
      <c r="M37" s="9"/>
      <c r="O37" s="34"/>
    </row>
    <row r="38" s="1" customFormat="1" ht="27" customHeight="1" spans="1:15">
      <c r="A38" s="9">
        <v>9</v>
      </c>
      <c r="B38" s="11" t="s">
        <v>150</v>
      </c>
      <c r="C38" s="11" t="s">
        <v>332</v>
      </c>
      <c r="D38" s="11"/>
      <c r="E38" s="11" t="s">
        <v>152</v>
      </c>
      <c r="F38" s="13" t="s">
        <v>20</v>
      </c>
      <c r="G38" s="9">
        <v>200</v>
      </c>
      <c r="H38" s="9" t="s">
        <v>333</v>
      </c>
      <c r="I38" s="9" t="s">
        <v>334</v>
      </c>
      <c r="J38" s="9">
        <v>82</v>
      </c>
      <c r="K38" s="27">
        <f t="shared" si="1"/>
        <v>16400</v>
      </c>
      <c r="L38" s="9" t="str">
        <f>C分标调味品!J4</f>
        <v>广西南宁百味源食品有限责任公司</v>
      </c>
      <c r="M38" s="9"/>
      <c r="O38" s="34"/>
    </row>
    <row r="39" s="1" customFormat="1" ht="27" customHeight="1" spans="1:15">
      <c r="A39" s="9">
        <v>10</v>
      </c>
      <c r="B39" s="11" t="s">
        <v>153</v>
      </c>
      <c r="C39" s="11" t="s">
        <v>154</v>
      </c>
      <c r="D39" s="11"/>
      <c r="E39" s="11" t="s">
        <v>155</v>
      </c>
      <c r="F39" s="13" t="s">
        <v>20</v>
      </c>
      <c r="G39" s="9">
        <v>1000</v>
      </c>
      <c r="H39" s="9" t="s">
        <v>335</v>
      </c>
      <c r="I39" s="9" t="s">
        <v>336</v>
      </c>
      <c r="J39" s="9">
        <v>3.18</v>
      </c>
      <c r="K39" s="27">
        <f t="shared" si="1"/>
        <v>3180</v>
      </c>
      <c r="L39" s="9" t="str">
        <f>C分标调味品!J4</f>
        <v>广西南宁百味源食品有限责任公司</v>
      </c>
      <c r="M39" s="9"/>
      <c r="O39" s="34"/>
    </row>
    <row r="40" s="1" customFormat="1" ht="27" customHeight="1" spans="1:15">
      <c r="A40" s="9">
        <v>11</v>
      </c>
      <c r="B40" s="11" t="s">
        <v>156</v>
      </c>
      <c r="C40" s="11" t="s">
        <v>337</v>
      </c>
      <c r="D40" s="11"/>
      <c r="E40" s="11" t="s">
        <v>158</v>
      </c>
      <c r="F40" s="13" t="s">
        <v>20</v>
      </c>
      <c r="G40" s="9">
        <v>140</v>
      </c>
      <c r="H40" s="9" t="s">
        <v>338</v>
      </c>
      <c r="I40" s="9" t="s">
        <v>339</v>
      </c>
      <c r="J40" s="9">
        <v>50</v>
      </c>
      <c r="K40" s="27">
        <f t="shared" si="1"/>
        <v>7000</v>
      </c>
      <c r="L40" s="9" t="str">
        <f>C分标调味品!H4</f>
        <v>广西南宁市玖味源商贸有限公司</v>
      </c>
      <c r="M40" s="9"/>
      <c r="O40" s="34"/>
    </row>
    <row r="41" s="1" customFormat="1" ht="27" customHeight="1" spans="1:15">
      <c r="A41" s="9">
        <v>12</v>
      </c>
      <c r="B41" s="11" t="s">
        <v>159</v>
      </c>
      <c r="C41" s="11" t="s">
        <v>340</v>
      </c>
      <c r="D41" s="11"/>
      <c r="E41" s="11" t="s">
        <v>161</v>
      </c>
      <c r="F41" s="13" t="s">
        <v>20</v>
      </c>
      <c r="G41" s="9">
        <v>700</v>
      </c>
      <c r="H41" s="9" t="s">
        <v>341</v>
      </c>
      <c r="I41" s="9" t="s">
        <v>342</v>
      </c>
      <c r="J41" s="9">
        <v>46</v>
      </c>
      <c r="K41" s="27">
        <f t="shared" si="1"/>
        <v>32200</v>
      </c>
      <c r="L41" s="9" t="str">
        <f>C分标调味品!H4</f>
        <v>广西南宁市玖味源商贸有限公司</v>
      </c>
      <c r="M41" s="9"/>
      <c r="O41" s="34"/>
    </row>
    <row r="42" s="1" customFormat="1" ht="27" customHeight="1" spans="1:15">
      <c r="A42" s="9">
        <v>13</v>
      </c>
      <c r="B42" s="11" t="s">
        <v>162</v>
      </c>
      <c r="C42" s="11" t="s">
        <v>343</v>
      </c>
      <c r="D42" s="11"/>
      <c r="E42" s="11" t="s">
        <v>137</v>
      </c>
      <c r="F42" s="13" t="s">
        <v>20</v>
      </c>
      <c r="G42" s="9">
        <v>200</v>
      </c>
      <c r="H42" s="9" t="s">
        <v>344</v>
      </c>
      <c r="I42" s="9" t="s">
        <v>345</v>
      </c>
      <c r="J42" s="9">
        <v>108</v>
      </c>
      <c r="K42" s="27">
        <f t="shared" si="1"/>
        <v>21600</v>
      </c>
      <c r="L42" s="9" t="str">
        <f>C分标调味品!J4</f>
        <v>广西南宁百味源食品有限责任公司</v>
      </c>
      <c r="M42" s="9"/>
      <c r="O42" s="34"/>
    </row>
    <row r="43" s="1" customFormat="1" ht="27" customHeight="1" spans="1:15">
      <c r="A43" s="9">
        <v>14</v>
      </c>
      <c r="B43" s="11" t="s">
        <v>164</v>
      </c>
      <c r="C43" s="11" t="s">
        <v>346</v>
      </c>
      <c r="D43" s="11"/>
      <c r="E43" s="11" t="s">
        <v>166</v>
      </c>
      <c r="F43" s="13" t="s">
        <v>20</v>
      </c>
      <c r="G43" s="9">
        <v>250</v>
      </c>
      <c r="H43" s="9" t="s">
        <v>314</v>
      </c>
      <c r="I43" s="9" t="s">
        <v>315</v>
      </c>
      <c r="J43" s="9">
        <v>68</v>
      </c>
      <c r="K43" s="27">
        <f t="shared" si="1"/>
        <v>17000</v>
      </c>
      <c r="L43" s="9" t="str">
        <f>C分标调味品!H4</f>
        <v>广西南宁市玖味源商贸有限公司</v>
      </c>
      <c r="M43" s="9"/>
      <c r="O43" s="34"/>
    </row>
    <row r="44" s="1" customFormat="1" ht="27" customHeight="1" spans="1:15">
      <c r="A44" s="9"/>
      <c r="B44" s="9" t="s">
        <v>297</v>
      </c>
      <c r="C44" s="22"/>
      <c r="D44" s="18"/>
      <c r="E44" s="18"/>
      <c r="F44" s="9"/>
      <c r="G44" s="9"/>
      <c r="H44" s="9"/>
      <c r="I44" s="9"/>
      <c r="J44" s="9"/>
      <c r="K44" s="27">
        <f>SUM(K29:K43)</f>
        <v>243940</v>
      </c>
      <c r="L44" s="9"/>
      <c r="M44" s="9"/>
      <c r="O44" s="34"/>
    </row>
    <row r="45" s="1" customFormat="1" ht="24" customHeight="1" spans="1:15">
      <c r="A45" s="6" t="s">
        <v>347</v>
      </c>
      <c r="B45" s="6"/>
      <c r="C45" s="6"/>
      <c r="D45" s="6"/>
      <c r="E45" s="6"/>
      <c r="F45" s="6"/>
      <c r="G45" s="6"/>
      <c r="H45" s="6"/>
      <c r="I45" s="6"/>
      <c r="J45" s="6"/>
      <c r="K45" s="25"/>
      <c r="L45" s="6"/>
      <c r="M45" s="20"/>
      <c r="O45" s="34"/>
    </row>
    <row r="46" s="1" customFormat="1" ht="27" customHeight="1" spans="1:15">
      <c r="A46" s="9">
        <v>1</v>
      </c>
      <c r="B46" s="11" t="s">
        <v>84</v>
      </c>
      <c r="C46" s="11" t="s">
        <v>85</v>
      </c>
      <c r="D46" s="9" t="s">
        <v>348</v>
      </c>
      <c r="E46" s="11" t="s">
        <v>349</v>
      </c>
      <c r="F46" s="13" t="s">
        <v>86</v>
      </c>
      <c r="G46" s="11">
        <v>25</v>
      </c>
      <c r="H46" s="9" t="s">
        <v>350</v>
      </c>
      <c r="I46" s="9" t="s">
        <v>351</v>
      </c>
      <c r="J46" s="9">
        <v>12000</v>
      </c>
      <c r="K46" s="27">
        <f>G46*J46</f>
        <v>300000</v>
      </c>
      <c r="L46" s="9" t="str">
        <f>D分标冻肉类!H4</f>
        <v>广西安为先食品有限公司</v>
      </c>
      <c r="M46" s="9"/>
      <c r="O46" s="34"/>
    </row>
    <row r="47" s="1" customFormat="1" ht="27" customHeight="1" spans="1:13">
      <c r="A47" s="9">
        <v>2</v>
      </c>
      <c r="B47" s="11" t="s">
        <v>89</v>
      </c>
      <c r="C47" s="11" t="s">
        <v>85</v>
      </c>
      <c r="D47" s="9"/>
      <c r="E47" s="11" t="s">
        <v>352</v>
      </c>
      <c r="F47" s="13" t="s">
        <v>86</v>
      </c>
      <c r="G47" s="11">
        <v>20</v>
      </c>
      <c r="H47" s="9" t="s">
        <v>353</v>
      </c>
      <c r="I47" s="9" t="s">
        <v>354</v>
      </c>
      <c r="J47" s="9">
        <v>13600</v>
      </c>
      <c r="K47" s="27">
        <f t="shared" ref="K47:K63" si="2">G47*J47</f>
        <v>272000</v>
      </c>
      <c r="L47" s="9" t="str">
        <f>D分标冻肉类!L4</f>
        <v>广西味美鲜食品有限公司</v>
      </c>
      <c r="M47" s="9"/>
    </row>
    <row r="48" s="1" customFormat="1" ht="27" customHeight="1" spans="1:13">
      <c r="A48" s="9"/>
      <c r="B48" s="11"/>
      <c r="C48" s="11"/>
      <c r="D48" s="9"/>
      <c r="E48" s="11"/>
      <c r="F48" s="13"/>
      <c r="G48" s="11">
        <v>10</v>
      </c>
      <c r="H48" s="9" t="s">
        <v>355</v>
      </c>
      <c r="I48" s="9" t="s">
        <v>356</v>
      </c>
      <c r="J48" s="9">
        <v>13570</v>
      </c>
      <c r="K48" s="27">
        <f t="shared" si="2"/>
        <v>135700</v>
      </c>
      <c r="L48" s="9" t="str">
        <f>D分标冻肉类!R24</f>
        <v>南宁市大禧源贸易有限公司</v>
      </c>
      <c r="M48" s="9"/>
    </row>
    <row r="49" s="1" customFormat="1" ht="27" customHeight="1" spans="1:15">
      <c r="A49" s="9">
        <v>3</v>
      </c>
      <c r="B49" s="11" t="s">
        <v>91</v>
      </c>
      <c r="C49" s="11" t="s">
        <v>85</v>
      </c>
      <c r="D49" s="9"/>
      <c r="E49" s="11" t="s">
        <v>357</v>
      </c>
      <c r="F49" s="13" t="s">
        <v>86</v>
      </c>
      <c r="G49" s="11">
        <v>30</v>
      </c>
      <c r="H49" s="9" t="s">
        <v>350</v>
      </c>
      <c r="I49" s="9" t="s">
        <v>351</v>
      </c>
      <c r="J49" s="9">
        <v>10400</v>
      </c>
      <c r="K49" s="27">
        <f t="shared" si="2"/>
        <v>312000</v>
      </c>
      <c r="L49" s="9" t="str">
        <f>D分标冻肉类!H4</f>
        <v>广西安为先食品有限公司</v>
      </c>
      <c r="M49" s="9"/>
      <c r="O49" s="35"/>
    </row>
    <row r="50" s="1" customFormat="1" ht="27" customHeight="1" spans="1:15">
      <c r="A50" s="9"/>
      <c r="B50" s="11"/>
      <c r="C50" s="11"/>
      <c r="D50" s="9"/>
      <c r="E50" s="11"/>
      <c r="F50" s="13"/>
      <c r="G50" s="11">
        <v>15</v>
      </c>
      <c r="H50" s="9" t="s">
        <v>350</v>
      </c>
      <c r="I50" s="9" t="s">
        <v>351</v>
      </c>
      <c r="J50" s="9">
        <v>9473</v>
      </c>
      <c r="K50" s="27">
        <f t="shared" si="2"/>
        <v>142095</v>
      </c>
      <c r="L50" s="9" t="str">
        <f>D分标冻肉类!L4</f>
        <v>广西味美鲜食品有限公司</v>
      </c>
      <c r="M50" s="9"/>
      <c r="O50" s="35"/>
    </row>
    <row r="51" s="1" customFormat="1" ht="27" customHeight="1" spans="1:15">
      <c r="A51" s="9"/>
      <c r="B51" s="11"/>
      <c r="C51" s="11"/>
      <c r="D51" s="9"/>
      <c r="E51" s="11"/>
      <c r="F51" s="13"/>
      <c r="G51" s="11">
        <v>15</v>
      </c>
      <c r="H51" s="9" t="s">
        <v>358</v>
      </c>
      <c r="I51" s="9" t="s">
        <v>359</v>
      </c>
      <c r="J51" s="9">
        <v>9600</v>
      </c>
      <c r="K51" s="27">
        <f t="shared" si="2"/>
        <v>144000</v>
      </c>
      <c r="L51" s="9" t="str">
        <f>D分标冻肉类!R4</f>
        <v>南宁市梅洛食品有限公司</v>
      </c>
      <c r="M51" s="9"/>
      <c r="O51" s="35"/>
    </row>
    <row r="52" s="1" customFormat="1" ht="27" customHeight="1" spans="1:15">
      <c r="A52" s="9">
        <v>4</v>
      </c>
      <c r="B52" s="11" t="s">
        <v>93</v>
      </c>
      <c r="C52" s="11" t="s">
        <v>85</v>
      </c>
      <c r="D52" s="9"/>
      <c r="E52" s="11" t="s">
        <v>94</v>
      </c>
      <c r="F52" s="13" t="s">
        <v>86</v>
      </c>
      <c r="G52" s="11">
        <v>25</v>
      </c>
      <c r="H52" s="9" t="s">
        <v>360</v>
      </c>
      <c r="I52" s="9" t="s">
        <v>361</v>
      </c>
      <c r="J52" s="9">
        <v>10300</v>
      </c>
      <c r="K52" s="27">
        <f t="shared" si="2"/>
        <v>257500</v>
      </c>
      <c r="L52" s="9" t="str">
        <f>D分标冻肉类!J4</f>
        <v>南宁市丈久食品有限公司</v>
      </c>
      <c r="M52" s="9"/>
      <c r="O52" s="35"/>
    </row>
    <row r="53" s="1" customFormat="1" ht="27" customHeight="1" spans="1:15">
      <c r="A53" s="9">
        <v>5</v>
      </c>
      <c r="B53" s="11" t="s">
        <v>95</v>
      </c>
      <c r="C53" s="11" t="s">
        <v>85</v>
      </c>
      <c r="D53" s="9"/>
      <c r="E53" s="11" t="s">
        <v>94</v>
      </c>
      <c r="F53" s="13" t="s">
        <v>86</v>
      </c>
      <c r="G53" s="11">
        <v>60</v>
      </c>
      <c r="H53" s="9" t="s">
        <v>362</v>
      </c>
      <c r="I53" s="9" t="s">
        <v>363</v>
      </c>
      <c r="J53" s="9">
        <v>10200</v>
      </c>
      <c r="K53" s="27">
        <f t="shared" si="2"/>
        <v>612000</v>
      </c>
      <c r="L53" s="9" t="str">
        <f>D分标冻肉类!J4</f>
        <v>南宁市丈久食品有限公司</v>
      </c>
      <c r="M53" s="9"/>
      <c r="O53" s="35"/>
    </row>
    <row r="54" s="1" customFormat="1" ht="27" customHeight="1" spans="1:15">
      <c r="A54" s="9">
        <v>6</v>
      </c>
      <c r="B54" s="11" t="s">
        <v>97</v>
      </c>
      <c r="C54" s="11" t="s">
        <v>85</v>
      </c>
      <c r="D54" s="9"/>
      <c r="E54" s="11" t="s">
        <v>349</v>
      </c>
      <c r="F54" s="13" t="s">
        <v>86</v>
      </c>
      <c r="G54" s="11">
        <v>4</v>
      </c>
      <c r="H54" s="9" t="s">
        <v>364</v>
      </c>
      <c r="I54" s="9" t="s">
        <v>365</v>
      </c>
      <c r="J54" s="9">
        <v>8666</v>
      </c>
      <c r="K54" s="27">
        <f t="shared" si="2"/>
        <v>34664</v>
      </c>
      <c r="L54" s="9" t="str">
        <f>D分标冻肉类!L4</f>
        <v>广西味美鲜食品有限公司</v>
      </c>
      <c r="M54" s="9"/>
      <c r="O54" s="35"/>
    </row>
    <row r="55" s="1" customFormat="1" ht="27" customHeight="1" spans="1:15">
      <c r="A55" s="9">
        <v>7</v>
      </c>
      <c r="B55" s="11" t="s">
        <v>99</v>
      </c>
      <c r="C55" s="11" t="s">
        <v>85</v>
      </c>
      <c r="D55" s="9"/>
      <c r="E55" s="11" t="s">
        <v>100</v>
      </c>
      <c r="F55" s="13" t="s">
        <v>86</v>
      </c>
      <c r="G55" s="11">
        <v>15</v>
      </c>
      <c r="H55" s="9" t="s">
        <v>366</v>
      </c>
      <c r="I55" s="9" t="s">
        <v>367</v>
      </c>
      <c r="J55" s="9">
        <v>12250</v>
      </c>
      <c r="K55" s="27">
        <f t="shared" si="2"/>
        <v>183750</v>
      </c>
      <c r="L55" s="9" t="str">
        <f>D分标冻肉类!R4</f>
        <v>南宁市梅洛食品有限公司</v>
      </c>
      <c r="M55" s="9"/>
      <c r="O55" s="35"/>
    </row>
    <row r="56" s="1" customFormat="1" ht="27" customHeight="1" spans="1:15">
      <c r="A56" s="9"/>
      <c r="B56" s="11"/>
      <c r="C56" s="11"/>
      <c r="D56" s="9"/>
      <c r="E56" s="11"/>
      <c r="F56" s="13"/>
      <c r="G56" s="11">
        <v>10</v>
      </c>
      <c r="H56" s="9" t="s">
        <v>368</v>
      </c>
      <c r="I56" s="9" t="s">
        <v>369</v>
      </c>
      <c r="J56" s="9">
        <v>12995</v>
      </c>
      <c r="K56" s="27">
        <f t="shared" si="2"/>
        <v>129950</v>
      </c>
      <c r="L56" s="9" t="str">
        <f>D分标冻肉类!R24</f>
        <v>南宁市大禧源贸易有限公司</v>
      </c>
      <c r="M56" s="9"/>
      <c r="O56" s="35"/>
    </row>
    <row r="57" s="1" customFormat="1" ht="27" customHeight="1" spans="1:15">
      <c r="A57" s="9">
        <v>8</v>
      </c>
      <c r="B57" s="11" t="s">
        <v>101</v>
      </c>
      <c r="C57" s="11" t="s">
        <v>85</v>
      </c>
      <c r="D57" s="9"/>
      <c r="E57" s="11" t="s">
        <v>370</v>
      </c>
      <c r="F57" s="13" t="s">
        <v>86</v>
      </c>
      <c r="G57" s="11">
        <v>6</v>
      </c>
      <c r="H57" s="9" t="s">
        <v>371</v>
      </c>
      <c r="I57" s="9" t="s">
        <v>372</v>
      </c>
      <c r="J57" s="9">
        <v>10000</v>
      </c>
      <c r="K57" s="27">
        <f t="shared" si="2"/>
        <v>60000</v>
      </c>
      <c r="L57" s="9" t="str">
        <f>D分标冻肉类!H4</f>
        <v>广西安为先食品有限公司</v>
      </c>
      <c r="M57" s="9"/>
      <c r="O57" s="35"/>
    </row>
    <row r="58" s="1" customFormat="1" ht="27" customHeight="1" spans="1:15">
      <c r="A58" s="9">
        <v>9</v>
      </c>
      <c r="B58" s="11" t="s">
        <v>103</v>
      </c>
      <c r="C58" s="11" t="s">
        <v>85</v>
      </c>
      <c r="D58" s="9"/>
      <c r="E58" s="11" t="s">
        <v>373</v>
      </c>
      <c r="F58" s="13" t="s">
        <v>86</v>
      </c>
      <c r="G58" s="11">
        <v>6</v>
      </c>
      <c r="H58" s="9" t="s">
        <v>371</v>
      </c>
      <c r="I58" s="9" t="s">
        <v>372</v>
      </c>
      <c r="J58" s="9">
        <v>21000</v>
      </c>
      <c r="K58" s="27">
        <f t="shared" si="2"/>
        <v>126000</v>
      </c>
      <c r="L58" s="9" t="str">
        <f>D分标冻肉类!H4</f>
        <v>广西安为先食品有限公司</v>
      </c>
      <c r="M58" s="9"/>
      <c r="O58" s="35"/>
    </row>
    <row r="59" s="1" customFormat="1" ht="27" customHeight="1" spans="1:15">
      <c r="A59" s="9">
        <v>10</v>
      </c>
      <c r="B59" s="11" t="s">
        <v>105</v>
      </c>
      <c r="C59" s="11" t="s">
        <v>85</v>
      </c>
      <c r="D59" s="9"/>
      <c r="E59" s="11" t="s">
        <v>374</v>
      </c>
      <c r="F59" s="13" t="s">
        <v>86</v>
      </c>
      <c r="G59" s="11">
        <v>12</v>
      </c>
      <c r="H59" s="9" t="s">
        <v>371</v>
      </c>
      <c r="I59" s="9" t="s">
        <v>372</v>
      </c>
      <c r="J59" s="9">
        <v>10100</v>
      </c>
      <c r="K59" s="27">
        <f t="shared" si="2"/>
        <v>121200</v>
      </c>
      <c r="L59" s="9" t="str">
        <f>D分标冻肉类!H4</f>
        <v>广西安为先食品有限公司</v>
      </c>
      <c r="M59" s="9"/>
      <c r="O59" s="35"/>
    </row>
    <row r="60" s="1" customFormat="1" ht="27" customHeight="1" spans="1:15">
      <c r="A60" s="9">
        <v>11</v>
      </c>
      <c r="B60" s="11" t="s">
        <v>107</v>
      </c>
      <c r="C60" s="11" t="s">
        <v>85</v>
      </c>
      <c r="D60" s="9"/>
      <c r="E60" s="11" t="s">
        <v>352</v>
      </c>
      <c r="F60" s="13" t="s">
        <v>86</v>
      </c>
      <c r="G60" s="11">
        <v>25</v>
      </c>
      <c r="H60" s="9" t="s">
        <v>360</v>
      </c>
      <c r="I60" s="9" t="s">
        <v>361</v>
      </c>
      <c r="J60" s="9">
        <v>15000</v>
      </c>
      <c r="K60" s="27">
        <f t="shared" si="2"/>
        <v>375000</v>
      </c>
      <c r="L60" s="9" t="str">
        <f>D分标冻肉类!J4</f>
        <v>南宁市丈久食品有限公司</v>
      </c>
      <c r="M60" s="9"/>
      <c r="O60" s="35"/>
    </row>
    <row r="61" s="1" customFormat="1" ht="27" customHeight="1" spans="1:15">
      <c r="A61" s="9">
        <v>12</v>
      </c>
      <c r="B61" s="11" t="s">
        <v>108</v>
      </c>
      <c r="C61" s="11" t="s">
        <v>85</v>
      </c>
      <c r="D61" s="9"/>
      <c r="E61" s="11" t="s">
        <v>375</v>
      </c>
      <c r="F61" s="13" t="s">
        <v>86</v>
      </c>
      <c r="G61" s="11">
        <v>18</v>
      </c>
      <c r="H61" s="9" t="s">
        <v>360</v>
      </c>
      <c r="I61" s="9" t="s">
        <v>361</v>
      </c>
      <c r="J61" s="9">
        <v>13200</v>
      </c>
      <c r="K61" s="27">
        <f t="shared" si="2"/>
        <v>237600</v>
      </c>
      <c r="L61" s="9" t="str">
        <f>D分标冻肉类!J4</f>
        <v>南宁市丈久食品有限公司</v>
      </c>
      <c r="M61" s="9"/>
      <c r="O61" s="35"/>
    </row>
    <row r="62" s="1" customFormat="1" ht="27" customHeight="1" spans="1:15">
      <c r="A62" s="9">
        <v>13</v>
      </c>
      <c r="B62" s="11" t="s">
        <v>110</v>
      </c>
      <c r="C62" s="11" t="s">
        <v>111</v>
      </c>
      <c r="D62" s="9"/>
      <c r="E62" s="11" t="s">
        <v>376</v>
      </c>
      <c r="F62" s="13" t="s">
        <v>20</v>
      </c>
      <c r="G62" s="11">
        <v>100</v>
      </c>
      <c r="H62" s="9"/>
      <c r="I62" s="9"/>
      <c r="J62" s="9"/>
      <c r="K62" s="27">
        <f t="shared" si="2"/>
        <v>0</v>
      </c>
      <c r="L62" s="9" t="s">
        <v>377</v>
      </c>
      <c r="M62" s="9"/>
      <c r="O62" s="35"/>
    </row>
    <row r="63" s="1" customFormat="1" ht="27" customHeight="1" spans="1:15">
      <c r="A63" s="9">
        <v>14</v>
      </c>
      <c r="B63" s="11" t="s">
        <v>113</v>
      </c>
      <c r="C63" s="11" t="s">
        <v>111</v>
      </c>
      <c r="D63" s="9"/>
      <c r="E63" s="11" t="s">
        <v>378</v>
      </c>
      <c r="F63" s="13" t="s">
        <v>20</v>
      </c>
      <c r="G63" s="11">
        <v>200</v>
      </c>
      <c r="H63" s="9"/>
      <c r="I63" s="9"/>
      <c r="J63" s="9"/>
      <c r="K63" s="27">
        <f t="shared" si="2"/>
        <v>0</v>
      </c>
      <c r="L63" s="9" t="s">
        <v>377</v>
      </c>
      <c r="M63" s="9"/>
      <c r="O63" s="35"/>
    </row>
    <row r="64" s="1" customFormat="1" ht="27" customHeight="1" spans="1:15">
      <c r="A64" s="9"/>
      <c r="B64" s="13" t="s">
        <v>297</v>
      </c>
      <c r="C64" s="13"/>
      <c r="D64" s="9"/>
      <c r="E64" s="9"/>
      <c r="F64" s="13"/>
      <c r="G64" s="13"/>
      <c r="H64" s="9"/>
      <c r="I64" s="9"/>
      <c r="J64" s="9"/>
      <c r="K64" s="27">
        <f>SUM(K46:K63)</f>
        <v>3443459</v>
      </c>
      <c r="L64" s="9"/>
      <c r="M64" s="9"/>
      <c r="O64" s="35"/>
    </row>
    <row r="65" s="1" customFormat="1" ht="28.5" customHeight="1" spans="1:15">
      <c r="A65" s="6" t="s">
        <v>379</v>
      </c>
      <c r="B65" s="6"/>
      <c r="C65" s="6"/>
      <c r="D65" s="6"/>
      <c r="E65" s="6"/>
      <c r="F65" s="6"/>
      <c r="G65" s="6"/>
      <c r="H65" s="6"/>
      <c r="I65" s="6"/>
      <c r="J65" s="6"/>
      <c r="K65" s="25"/>
      <c r="L65" s="6"/>
      <c r="M65" s="20"/>
      <c r="O65" s="35"/>
    </row>
    <row r="66" s="1" customFormat="1" ht="27" customHeight="1" spans="1:13">
      <c r="A66" s="9">
        <v>1</v>
      </c>
      <c r="B66" s="11" t="s">
        <v>18</v>
      </c>
      <c r="C66" s="11" t="s">
        <v>380</v>
      </c>
      <c r="D66" s="9" t="s">
        <v>381</v>
      </c>
      <c r="E66" s="36" t="s">
        <v>382</v>
      </c>
      <c r="F66" s="11" t="s">
        <v>20</v>
      </c>
      <c r="G66" s="11">
        <v>300</v>
      </c>
      <c r="H66" s="9" t="s">
        <v>383</v>
      </c>
      <c r="I66" s="9" t="s">
        <v>384</v>
      </c>
      <c r="J66" s="9">
        <v>240</v>
      </c>
      <c r="K66" s="27">
        <f>G66*J66</f>
        <v>72000</v>
      </c>
      <c r="L66" s="9" t="str">
        <f>E分标速冻半成品类!L4</f>
        <v>广西味美鲜食品有限公司</v>
      </c>
      <c r="M66" s="9"/>
    </row>
    <row r="67" s="1" customFormat="1" ht="27" customHeight="1" spans="1:13">
      <c r="A67" s="9">
        <v>2</v>
      </c>
      <c r="B67" s="11" t="s">
        <v>22</v>
      </c>
      <c r="C67" s="11" t="s">
        <v>385</v>
      </c>
      <c r="D67" s="9"/>
      <c r="E67" s="36" t="s">
        <v>42</v>
      </c>
      <c r="F67" s="11" t="s">
        <v>20</v>
      </c>
      <c r="G67" s="11">
        <v>300</v>
      </c>
      <c r="H67" s="9" t="s">
        <v>386</v>
      </c>
      <c r="I67" s="9" t="s">
        <v>387</v>
      </c>
      <c r="J67" s="9">
        <v>115</v>
      </c>
      <c r="K67" s="27">
        <f t="shared" ref="K67:K90" si="3">G67*J67</f>
        <v>34500</v>
      </c>
      <c r="L67" s="9" t="str">
        <f>E分标速冻半成品类!J4</f>
        <v>南宁市丈久食品有限公司</v>
      </c>
      <c r="M67" s="9"/>
    </row>
    <row r="68" s="1" customFormat="1" ht="27" customHeight="1" spans="1:13">
      <c r="A68" s="9">
        <v>3</v>
      </c>
      <c r="B68" s="11" t="s">
        <v>25</v>
      </c>
      <c r="C68" s="11" t="s">
        <v>385</v>
      </c>
      <c r="D68" s="9"/>
      <c r="E68" s="36" t="s">
        <v>26</v>
      </c>
      <c r="F68" s="11" t="s">
        <v>20</v>
      </c>
      <c r="G68" s="11">
        <v>180</v>
      </c>
      <c r="H68" s="9" t="s">
        <v>388</v>
      </c>
      <c r="I68" s="9" t="s">
        <v>389</v>
      </c>
      <c r="J68" s="9">
        <v>80</v>
      </c>
      <c r="K68" s="27">
        <f t="shared" si="3"/>
        <v>14400</v>
      </c>
      <c r="L68" s="9" t="str">
        <f>E分标速冻半成品类!N4</f>
        <v>广西南宁壹坡食品有限公司</v>
      </c>
      <c r="M68" s="9"/>
    </row>
    <row r="69" s="1" customFormat="1" ht="27" customHeight="1" spans="1:13">
      <c r="A69" s="9">
        <v>4</v>
      </c>
      <c r="B69" s="11" t="s">
        <v>390</v>
      </c>
      <c r="C69" s="11" t="s">
        <v>391</v>
      </c>
      <c r="D69" s="9"/>
      <c r="E69" s="36" t="s">
        <v>29</v>
      </c>
      <c r="F69" s="11" t="s">
        <v>20</v>
      </c>
      <c r="G69" s="11">
        <v>120</v>
      </c>
      <c r="H69" s="9" t="s">
        <v>383</v>
      </c>
      <c r="I69" s="9" t="s">
        <v>384</v>
      </c>
      <c r="J69" s="9">
        <v>185</v>
      </c>
      <c r="K69" s="27">
        <f t="shared" si="3"/>
        <v>22200</v>
      </c>
      <c r="L69" s="9" t="str">
        <f>E分标速冻半成品类!L4</f>
        <v>广西味美鲜食品有限公司</v>
      </c>
      <c r="M69" s="9"/>
    </row>
    <row r="70" s="1" customFormat="1" ht="27" customHeight="1" spans="1:13">
      <c r="A70" s="9">
        <v>5</v>
      </c>
      <c r="B70" s="11" t="s">
        <v>30</v>
      </c>
      <c r="C70" s="11" t="s">
        <v>385</v>
      </c>
      <c r="D70" s="9"/>
      <c r="E70" s="36" t="s">
        <v>392</v>
      </c>
      <c r="F70" s="11" t="s">
        <v>20</v>
      </c>
      <c r="G70" s="11">
        <v>120</v>
      </c>
      <c r="H70" s="9" t="s">
        <v>393</v>
      </c>
      <c r="I70" s="9" t="s">
        <v>394</v>
      </c>
      <c r="J70" s="9">
        <v>145</v>
      </c>
      <c r="K70" s="27">
        <f t="shared" si="3"/>
        <v>17400</v>
      </c>
      <c r="L70" s="9" t="str">
        <f>E分标速冻半成品类!R4</f>
        <v>南宁市梅洛食品有限公司</v>
      </c>
      <c r="M70" s="9"/>
    </row>
    <row r="71" s="1" customFormat="1" ht="27" customHeight="1" spans="1:13">
      <c r="A71" s="9">
        <v>6</v>
      </c>
      <c r="B71" s="11" t="s">
        <v>395</v>
      </c>
      <c r="C71" s="11" t="s">
        <v>33</v>
      </c>
      <c r="D71" s="9"/>
      <c r="E71" s="36" t="s">
        <v>34</v>
      </c>
      <c r="F71" s="11" t="s">
        <v>20</v>
      </c>
      <c r="G71" s="11">
        <v>240</v>
      </c>
      <c r="H71" s="9" t="s">
        <v>396</v>
      </c>
      <c r="I71" s="9" t="s">
        <v>397</v>
      </c>
      <c r="J71" s="9">
        <v>180</v>
      </c>
      <c r="K71" s="27">
        <f t="shared" si="3"/>
        <v>43200</v>
      </c>
      <c r="L71" s="9" t="str">
        <f>E分标速冻半成品类!N46</f>
        <v>南宁市大禧源贸易有限公司</v>
      </c>
      <c r="M71" s="9"/>
    </row>
    <row r="72" s="1" customFormat="1" ht="27" customHeight="1" spans="1:13">
      <c r="A72" s="9">
        <v>7</v>
      </c>
      <c r="B72" s="11" t="s">
        <v>398</v>
      </c>
      <c r="C72" s="11" t="s">
        <v>33</v>
      </c>
      <c r="D72" s="9"/>
      <c r="E72" s="36" t="s">
        <v>36</v>
      </c>
      <c r="F72" s="11" t="s">
        <v>20</v>
      </c>
      <c r="G72" s="11">
        <v>90</v>
      </c>
      <c r="H72" s="9" t="s">
        <v>399</v>
      </c>
      <c r="I72" s="9" t="s">
        <v>400</v>
      </c>
      <c r="J72" s="9">
        <v>248</v>
      </c>
      <c r="K72" s="27">
        <f t="shared" si="3"/>
        <v>22320</v>
      </c>
      <c r="L72" s="9" t="str">
        <f>E分标速冻半成品类!L4</f>
        <v>广西味美鲜食品有限公司</v>
      </c>
      <c r="M72" s="9"/>
    </row>
    <row r="73" s="1" customFormat="1" ht="27" customHeight="1" spans="1:13">
      <c r="A73" s="9">
        <v>8</v>
      </c>
      <c r="B73" s="11" t="s">
        <v>37</v>
      </c>
      <c r="C73" s="11" t="s">
        <v>38</v>
      </c>
      <c r="D73" s="9"/>
      <c r="E73" s="36" t="s">
        <v>382</v>
      </c>
      <c r="F73" s="11" t="s">
        <v>20</v>
      </c>
      <c r="G73" s="11">
        <v>240</v>
      </c>
      <c r="H73" s="9" t="s">
        <v>396</v>
      </c>
      <c r="I73" s="9" t="s">
        <v>397</v>
      </c>
      <c r="J73" s="9">
        <v>155</v>
      </c>
      <c r="K73" s="27">
        <f t="shared" si="3"/>
        <v>37200</v>
      </c>
      <c r="L73" s="9" t="str">
        <f>E分标速冻半成品类!N46</f>
        <v>南宁市大禧源贸易有限公司</v>
      </c>
      <c r="M73" s="9"/>
    </row>
    <row r="74" s="1" customFormat="1" ht="27" customHeight="1" spans="1:13">
      <c r="A74" s="9">
        <v>9</v>
      </c>
      <c r="B74" s="11" t="s">
        <v>39</v>
      </c>
      <c r="C74" s="11" t="s">
        <v>40</v>
      </c>
      <c r="D74" s="9"/>
      <c r="E74" s="36" t="s">
        <v>34</v>
      </c>
      <c r="F74" s="11" t="s">
        <v>20</v>
      </c>
      <c r="G74" s="11">
        <v>120</v>
      </c>
      <c r="H74" s="9" t="s">
        <v>383</v>
      </c>
      <c r="I74" s="9" t="s">
        <v>384</v>
      </c>
      <c r="J74" s="9">
        <v>185</v>
      </c>
      <c r="K74" s="27">
        <f t="shared" si="3"/>
        <v>22200</v>
      </c>
      <c r="L74" s="9" t="str">
        <f>E分标速冻半成品类!L4</f>
        <v>广西味美鲜食品有限公司</v>
      </c>
      <c r="M74" s="9"/>
    </row>
    <row r="75" s="1" customFormat="1" ht="27" customHeight="1" spans="1:13">
      <c r="A75" s="9">
        <v>10</v>
      </c>
      <c r="B75" s="11" t="s">
        <v>41</v>
      </c>
      <c r="C75" s="11" t="s">
        <v>33</v>
      </c>
      <c r="D75" s="9"/>
      <c r="E75" s="36" t="s">
        <v>42</v>
      </c>
      <c r="F75" s="11" t="s">
        <v>20</v>
      </c>
      <c r="G75" s="11">
        <v>180</v>
      </c>
      <c r="H75" s="9" t="s">
        <v>401</v>
      </c>
      <c r="I75" s="9" t="s">
        <v>402</v>
      </c>
      <c r="J75" s="9">
        <v>200</v>
      </c>
      <c r="K75" s="27">
        <f t="shared" si="3"/>
        <v>36000</v>
      </c>
      <c r="L75" s="9" t="str">
        <f>E分标速冻半成品类!H4</f>
        <v>南宁市松健冷冻食品贸易有限公司</v>
      </c>
      <c r="M75" s="9"/>
    </row>
    <row r="76" s="1" customFormat="1" ht="27" customHeight="1" spans="1:13">
      <c r="A76" s="9">
        <v>11</v>
      </c>
      <c r="B76" s="11" t="s">
        <v>403</v>
      </c>
      <c r="C76" s="11" t="s">
        <v>40</v>
      </c>
      <c r="D76" s="9"/>
      <c r="E76" s="36" t="s">
        <v>45</v>
      </c>
      <c r="F76" s="11" t="s">
        <v>20</v>
      </c>
      <c r="G76" s="11">
        <v>400</v>
      </c>
      <c r="H76" s="9" t="s">
        <v>404</v>
      </c>
      <c r="I76" s="9" t="s">
        <v>405</v>
      </c>
      <c r="J76" s="9">
        <v>176</v>
      </c>
      <c r="K76" s="27">
        <f t="shared" si="3"/>
        <v>70400</v>
      </c>
      <c r="L76" s="9" t="str">
        <f>E分标速冻半成品类!N4</f>
        <v>广西南宁壹坡食品有限公司</v>
      </c>
      <c r="M76" s="9"/>
    </row>
    <row r="77" s="1" customFormat="1" ht="27" customHeight="1" spans="1:13">
      <c r="A77" s="9">
        <v>12</v>
      </c>
      <c r="B77" s="11" t="s">
        <v>46</v>
      </c>
      <c r="C77" s="11" t="s">
        <v>40</v>
      </c>
      <c r="D77" s="9"/>
      <c r="E77" s="36" t="s">
        <v>47</v>
      </c>
      <c r="F77" s="11" t="s">
        <v>20</v>
      </c>
      <c r="G77" s="11">
        <v>180</v>
      </c>
      <c r="H77" s="9" t="s">
        <v>393</v>
      </c>
      <c r="I77" s="9" t="s">
        <v>394</v>
      </c>
      <c r="J77" s="9">
        <v>105</v>
      </c>
      <c r="K77" s="27">
        <f t="shared" si="3"/>
        <v>18900</v>
      </c>
      <c r="L77" s="9" t="str">
        <f>E分标速冻半成品类!R4</f>
        <v>南宁市梅洛食品有限公司</v>
      </c>
      <c r="M77" s="9"/>
    </row>
    <row r="78" s="1" customFormat="1" ht="27" customHeight="1" spans="1:13">
      <c r="A78" s="9">
        <v>13</v>
      </c>
      <c r="B78" s="11" t="s">
        <v>48</v>
      </c>
      <c r="C78" s="11" t="s">
        <v>49</v>
      </c>
      <c r="D78" s="9"/>
      <c r="E78" s="36" t="s">
        <v>50</v>
      </c>
      <c r="F78" s="11" t="s">
        <v>20</v>
      </c>
      <c r="G78" s="11">
        <v>100</v>
      </c>
      <c r="H78" s="9" t="s">
        <v>406</v>
      </c>
      <c r="I78" s="9" t="s">
        <v>407</v>
      </c>
      <c r="J78" s="9">
        <v>265</v>
      </c>
      <c r="K78" s="27">
        <f t="shared" si="3"/>
        <v>26500</v>
      </c>
      <c r="L78" s="9" t="str">
        <f>E分标速冻半成品类!H4</f>
        <v>南宁市松健冷冻食品贸易有限公司</v>
      </c>
      <c r="M78" s="9"/>
    </row>
    <row r="79" s="1" customFormat="1" ht="27" customHeight="1" spans="1:13">
      <c r="A79" s="9"/>
      <c r="B79" s="11"/>
      <c r="C79" s="11"/>
      <c r="D79" s="9"/>
      <c r="E79" s="36"/>
      <c r="F79" s="11"/>
      <c r="G79" s="11">
        <v>100</v>
      </c>
      <c r="H79" s="9" t="s">
        <v>393</v>
      </c>
      <c r="I79" s="9" t="s">
        <v>394</v>
      </c>
      <c r="J79" s="9">
        <v>365</v>
      </c>
      <c r="K79" s="27">
        <f t="shared" si="3"/>
        <v>36500</v>
      </c>
      <c r="L79" s="9" t="str">
        <f>E分标速冻半成品类!R4</f>
        <v>南宁市梅洛食品有限公司</v>
      </c>
      <c r="M79" s="9"/>
    </row>
    <row r="80" s="1" customFormat="1" ht="27" customHeight="1" spans="1:13">
      <c r="A80" s="9">
        <v>14</v>
      </c>
      <c r="B80" s="11" t="s">
        <v>51</v>
      </c>
      <c r="C80" s="11" t="s">
        <v>33</v>
      </c>
      <c r="D80" s="9"/>
      <c r="E80" s="36" t="s">
        <v>52</v>
      </c>
      <c r="F80" s="11" t="s">
        <v>20</v>
      </c>
      <c r="G80" s="11">
        <v>120</v>
      </c>
      <c r="H80" s="9" t="s">
        <v>408</v>
      </c>
      <c r="I80" s="9" t="s">
        <v>409</v>
      </c>
      <c r="J80" s="9">
        <v>145</v>
      </c>
      <c r="K80" s="27">
        <f t="shared" si="3"/>
        <v>17400</v>
      </c>
      <c r="L80" s="9" t="str">
        <f>E分标速冻半成品类!R4</f>
        <v>南宁市梅洛食品有限公司</v>
      </c>
      <c r="M80" s="9"/>
    </row>
    <row r="81" s="1" customFormat="1" ht="27" customHeight="1" spans="1:13">
      <c r="A81" s="9">
        <v>15</v>
      </c>
      <c r="B81" s="11" t="s">
        <v>53</v>
      </c>
      <c r="C81" s="11" t="s">
        <v>54</v>
      </c>
      <c r="D81" s="9"/>
      <c r="E81" s="36" t="s">
        <v>42</v>
      </c>
      <c r="F81" s="11" t="s">
        <v>20</v>
      </c>
      <c r="G81" s="11">
        <v>400</v>
      </c>
      <c r="H81" s="9" t="s">
        <v>410</v>
      </c>
      <c r="I81" s="9" t="s">
        <v>411</v>
      </c>
      <c r="J81" s="9">
        <v>145</v>
      </c>
      <c r="K81" s="27">
        <f t="shared" si="3"/>
        <v>58000</v>
      </c>
      <c r="L81" s="9" t="str">
        <f>E分标速冻半成品类!R4</f>
        <v>南宁市梅洛食品有限公司</v>
      </c>
      <c r="M81" s="9"/>
    </row>
    <row r="82" s="1" customFormat="1" ht="27" customHeight="1" spans="1:13">
      <c r="A82" s="9">
        <v>16</v>
      </c>
      <c r="B82" s="11" t="s">
        <v>55</v>
      </c>
      <c r="C82" s="11" t="s">
        <v>56</v>
      </c>
      <c r="D82" s="9"/>
      <c r="E82" s="11" t="s">
        <v>58</v>
      </c>
      <c r="F82" s="11" t="s">
        <v>20</v>
      </c>
      <c r="G82" s="11">
        <v>120</v>
      </c>
      <c r="H82" s="9" t="s">
        <v>412</v>
      </c>
      <c r="I82" s="9" t="s">
        <v>413</v>
      </c>
      <c r="J82" s="9">
        <v>88</v>
      </c>
      <c r="K82" s="27">
        <f t="shared" si="3"/>
        <v>10560</v>
      </c>
      <c r="L82" s="9" t="str">
        <f>E分标速冻半成品类!L25</f>
        <v>广西味美鲜食品有限公司</v>
      </c>
      <c r="M82" s="9"/>
    </row>
    <row r="83" s="1" customFormat="1" ht="27" customHeight="1" spans="1:13">
      <c r="A83" s="9">
        <v>17</v>
      </c>
      <c r="B83" s="11" t="s">
        <v>59</v>
      </c>
      <c r="C83" s="11" t="s">
        <v>60</v>
      </c>
      <c r="D83" s="9"/>
      <c r="E83" s="11" t="s">
        <v>45</v>
      </c>
      <c r="F83" s="11" t="s">
        <v>20</v>
      </c>
      <c r="G83" s="11">
        <v>120</v>
      </c>
      <c r="H83" s="9" t="s">
        <v>414</v>
      </c>
      <c r="I83" s="9" t="s">
        <v>415</v>
      </c>
      <c r="J83" s="9">
        <v>130</v>
      </c>
      <c r="K83" s="27">
        <f t="shared" si="3"/>
        <v>15600</v>
      </c>
      <c r="L83" s="9" t="str">
        <f>E分标速冻半成品类!N25</f>
        <v>广西南宁壹坡食品有限公司</v>
      </c>
      <c r="M83" s="9"/>
    </row>
    <row r="84" s="1" customFormat="1" ht="27" customHeight="1" spans="1:13">
      <c r="A84" s="9">
        <v>18</v>
      </c>
      <c r="B84" s="11" t="s">
        <v>61</v>
      </c>
      <c r="C84" s="11" t="s">
        <v>33</v>
      </c>
      <c r="D84" s="9"/>
      <c r="E84" s="11" t="s">
        <v>62</v>
      </c>
      <c r="F84" s="11" t="s">
        <v>20</v>
      </c>
      <c r="G84" s="11">
        <v>60</v>
      </c>
      <c r="H84" s="9" t="s">
        <v>416</v>
      </c>
      <c r="I84" s="9" t="s">
        <v>417</v>
      </c>
      <c r="J84" s="9">
        <v>94</v>
      </c>
      <c r="K84" s="27">
        <f t="shared" si="3"/>
        <v>5640</v>
      </c>
      <c r="L84" s="9" t="str">
        <f>E分标速冻半成品类!H25</f>
        <v>南宁市松健冷冻食品贸易有限公司</v>
      </c>
      <c r="M84" s="9"/>
    </row>
    <row r="85" s="1" customFormat="1" ht="27" customHeight="1" spans="1:13">
      <c r="A85" s="9">
        <v>19</v>
      </c>
      <c r="B85" s="11" t="s">
        <v>63</v>
      </c>
      <c r="C85" s="11" t="s">
        <v>33</v>
      </c>
      <c r="D85" s="9"/>
      <c r="E85" s="11" t="s">
        <v>64</v>
      </c>
      <c r="F85" s="11" t="s">
        <v>20</v>
      </c>
      <c r="G85" s="11">
        <v>240</v>
      </c>
      <c r="H85" s="9" t="s">
        <v>418</v>
      </c>
      <c r="I85" s="9" t="s">
        <v>419</v>
      </c>
      <c r="J85" s="9">
        <v>112</v>
      </c>
      <c r="K85" s="27">
        <f t="shared" si="3"/>
        <v>26880</v>
      </c>
      <c r="L85" s="9" t="str">
        <f>E分标速冻半成品类!N25</f>
        <v>广西南宁壹坡食品有限公司</v>
      </c>
      <c r="M85" s="9"/>
    </row>
    <row r="86" s="1" customFormat="1" ht="27" customHeight="1" spans="1:13">
      <c r="A86" s="9">
        <v>20</v>
      </c>
      <c r="B86" s="11" t="s">
        <v>65</v>
      </c>
      <c r="C86" s="11" t="s">
        <v>33</v>
      </c>
      <c r="D86" s="9"/>
      <c r="E86" s="11" t="s">
        <v>42</v>
      </c>
      <c r="F86" s="11" t="s">
        <v>20</v>
      </c>
      <c r="G86" s="11">
        <v>240</v>
      </c>
      <c r="H86" s="9" t="s">
        <v>420</v>
      </c>
      <c r="I86" s="9" t="s">
        <v>421</v>
      </c>
      <c r="J86" s="9">
        <v>155</v>
      </c>
      <c r="K86" s="27">
        <f t="shared" si="3"/>
        <v>37200</v>
      </c>
      <c r="L86" s="9" t="str">
        <f>E分标速冻半成品类!L25</f>
        <v>广西味美鲜食品有限公司</v>
      </c>
      <c r="M86" s="9"/>
    </row>
    <row r="87" s="1" customFormat="1" ht="27" customHeight="1" spans="1:13">
      <c r="A87" s="9">
        <v>21</v>
      </c>
      <c r="B87" s="11" t="s">
        <v>66</v>
      </c>
      <c r="C87" s="11" t="s">
        <v>33</v>
      </c>
      <c r="D87" s="9"/>
      <c r="E87" s="11" t="s">
        <v>67</v>
      </c>
      <c r="F87" s="11" t="s">
        <v>20</v>
      </c>
      <c r="G87" s="11">
        <v>120</v>
      </c>
      <c r="H87" s="9" t="s">
        <v>422</v>
      </c>
      <c r="I87" s="9" t="s">
        <v>413</v>
      </c>
      <c r="J87" s="9">
        <v>115</v>
      </c>
      <c r="K87" s="27">
        <f t="shared" si="3"/>
        <v>13800</v>
      </c>
      <c r="L87" s="9" t="str">
        <f>E分标速冻半成品类!L25</f>
        <v>广西味美鲜食品有限公司</v>
      </c>
      <c r="M87" s="9"/>
    </row>
    <row r="88" s="1" customFormat="1" ht="27" customHeight="1" spans="1:13">
      <c r="A88" s="9">
        <v>22</v>
      </c>
      <c r="B88" s="11" t="s">
        <v>68</v>
      </c>
      <c r="C88" s="11" t="s">
        <v>33</v>
      </c>
      <c r="D88" s="9"/>
      <c r="E88" s="11" t="s">
        <v>62</v>
      </c>
      <c r="F88" s="11" t="s">
        <v>20</v>
      </c>
      <c r="G88" s="11">
        <v>60</v>
      </c>
      <c r="H88" s="9" t="s">
        <v>414</v>
      </c>
      <c r="I88" s="9" t="s">
        <v>415</v>
      </c>
      <c r="J88" s="9">
        <v>112</v>
      </c>
      <c r="K88" s="27">
        <f t="shared" si="3"/>
        <v>6720</v>
      </c>
      <c r="L88" s="9" t="str">
        <f>E分标速冻半成品类!N25</f>
        <v>广西南宁壹坡食品有限公司</v>
      </c>
      <c r="M88" s="9"/>
    </row>
    <row r="89" s="1" customFormat="1" ht="27" customHeight="1" spans="1:13">
      <c r="A89" s="9">
        <v>23</v>
      </c>
      <c r="B89" s="11" t="s">
        <v>69</v>
      </c>
      <c r="C89" s="11" t="s">
        <v>70</v>
      </c>
      <c r="D89" s="9"/>
      <c r="E89" s="11" t="s">
        <v>71</v>
      </c>
      <c r="F89" s="11" t="s">
        <v>20</v>
      </c>
      <c r="G89" s="11">
        <v>300</v>
      </c>
      <c r="H89" s="9" t="s">
        <v>423</v>
      </c>
      <c r="I89" s="9" t="s">
        <v>424</v>
      </c>
      <c r="J89" s="9">
        <v>48</v>
      </c>
      <c r="K89" s="27">
        <f t="shared" si="3"/>
        <v>14400</v>
      </c>
      <c r="L89" s="9" t="str">
        <f>E分标速冻半成品类!R25</f>
        <v>南宁市梅洛食品有限公司</v>
      </c>
      <c r="M89" s="9"/>
    </row>
    <row r="90" s="1" customFormat="1" ht="27" customHeight="1" spans="1:13">
      <c r="A90" s="9">
        <v>24</v>
      </c>
      <c r="B90" s="11" t="s">
        <v>72</v>
      </c>
      <c r="C90" s="11" t="s">
        <v>73</v>
      </c>
      <c r="D90" s="9"/>
      <c r="E90" s="11" t="s">
        <v>74</v>
      </c>
      <c r="F90" s="11" t="s">
        <v>20</v>
      </c>
      <c r="G90" s="11">
        <v>300</v>
      </c>
      <c r="H90" s="9" t="s">
        <v>425</v>
      </c>
      <c r="I90" s="9" t="s">
        <v>426</v>
      </c>
      <c r="J90" s="9">
        <v>93</v>
      </c>
      <c r="K90" s="27">
        <f t="shared" si="3"/>
        <v>27900</v>
      </c>
      <c r="L90" s="9" t="str">
        <f>E分标速冻半成品类!R25</f>
        <v>南宁市梅洛食品有限公司</v>
      </c>
      <c r="M90" s="9"/>
    </row>
    <row r="91" s="1" customFormat="1" ht="28.5" customHeight="1" spans="1:13">
      <c r="A91" s="9"/>
      <c r="B91" s="9" t="s">
        <v>297</v>
      </c>
      <c r="C91" s="9"/>
      <c r="D91" s="9"/>
      <c r="E91" s="9"/>
      <c r="F91" s="9"/>
      <c r="G91" s="9"/>
      <c r="H91" s="9"/>
      <c r="I91" s="9"/>
      <c r="J91" s="9"/>
      <c r="K91" s="27">
        <f>SUM(K66:K90)</f>
        <v>707820</v>
      </c>
      <c r="L91" s="9"/>
      <c r="M91" s="9"/>
    </row>
    <row r="92" s="1" customFormat="1" ht="28.5" customHeight="1" spans="1:13">
      <c r="A92" s="20"/>
      <c r="B92" s="20" t="s">
        <v>427</v>
      </c>
      <c r="C92" s="20"/>
      <c r="D92" s="20"/>
      <c r="E92" s="20"/>
      <c r="F92" s="20"/>
      <c r="G92" s="20"/>
      <c r="H92" s="20"/>
      <c r="I92" s="20"/>
      <c r="J92" s="20"/>
      <c r="K92" s="33">
        <f>K23+K27+K44+K64+K91</f>
        <v>8643419</v>
      </c>
      <c r="L92" s="20"/>
      <c r="M92" s="20"/>
    </row>
  </sheetData>
  <mergeCells count="60">
    <mergeCell ref="A1:M1"/>
    <mergeCell ref="A2:M2"/>
    <mergeCell ref="A3:H3"/>
    <mergeCell ref="I3:M3"/>
    <mergeCell ref="A5:M5"/>
    <mergeCell ref="A24:L24"/>
    <mergeCell ref="A28:L28"/>
    <mergeCell ref="A45:L45"/>
    <mergeCell ref="A65:L65"/>
    <mergeCell ref="A7:A9"/>
    <mergeCell ref="A16:A18"/>
    <mergeCell ref="A20:A21"/>
    <mergeCell ref="A25:A26"/>
    <mergeCell ref="A35:A36"/>
    <mergeCell ref="A47:A48"/>
    <mergeCell ref="A49:A51"/>
    <mergeCell ref="A78:A79"/>
    <mergeCell ref="B7:B9"/>
    <mergeCell ref="B16:B18"/>
    <mergeCell ref="B20:B21"/>
    <mergeCell ref="B35:B36"/>
    <mergeCell ref="B47:B48"/>
    <mergeCell ref="B49:B51"/>
    <mergeCell ref="B55:B56"/>
    <mergeCell ref="B78:B79"/>
    <mergeCell ref="C7:C9"/>
    <mergeCell ref="C16:C18"/>
    <mergeCell ref="C20:C21"/>
    <mergeCell ref="C25:C26"/>
    <mergeCell ref="C35:C36"/>
    <mergeCell ref="C47:C48"/>
    <mergeCell ref="C49:C51"/>
    <mergeCell ref="C55:C56"/>
    <mergeCell ref="C78:C79"/>
    <mergeCell ref="D7:D9"/>
    <mergeCell ref="D16:D18"/>
    <mergeCell ref="D20:D21"/>
    <mergeCell ref="D25:D26"/>
    <mergeCell ref="D29:D43"/>
    <mergeCell ref="D46:D63"/>
    <mergeCell ref="D66:D90"/>
    <mergeCell ref="E7:E9"/>
    <mergeCell ref="E16:E18"/>
    <mergeCell ref="E20:E21"/>
    <mergeCell ref="E35:E36"/>
    <mergeCell ref="E47:E48"/>
    <mergeCell ref="E49:E51"/>
    <mergeCell ref="E55:E56"/>
    <mergeCell ref="E78:E79"/>
    <mergeCell ref="F7:F9"/>
    <mergeCell ref="F16:F18"/>
    <mergeCell ref="F20:F21"/>
    <mergeCell ref="F35:F36"/>
    <mergeCell ref="F47:F48"/>
    <mergeCell ref="F49:F51"/>
    <mergeCell ref="F55:F56"/>
    <mergeCell ref="F78:F79"/>
    <mergeCell ref="N7:N11"/>
    <mergeCell ref="O7:O11"/>
    <mergeCell ref="P7:P11"/>
  </mergeCells>
  <conditionalFormatting sqref="A1:M1">
    <cfRule type="expression" dxfId="0" priority="1">
      <formula>"【=(cell(""row"")=row())+(cell(""col"")=column())】"</formula>
    </cfRule>
  </conditionalFormatting>
  <conditionalFormatting sqref="A2:M2 A57:I78 H6:I13 I3 H15:I35 A80:I92 H56:I56 D79 D56 A56 D36 G36:I36 A52:I55 G50:I51 A37:I47 D50:D51 A49:I49 G48:I48 D48 G79:I79 J6:M92 I14 A6:G35 A5 A4:M4 A3">
    <cfRule type="expression" dxfId="0" priority="4">
      <formula>"【=(cell(""row"")=row())+(cell(""col"")=column())】"</formula>
    </cfRule>
  </conditionalFormatting>
  <conditionalFormatting sqref="A4:M4 J6:M29 J30:J36 K30:M43 H6:I13 H15:I35 A5 A6:G35 A91:M92 D36 G36:I36 A37:J43 A44:M46 A47:J47 K47:M63 D48 G48:J48 A49:J49 D50:D51 G50:J51 A52:J55 A56 D56 H56:J56 A57:J63 A64:M66 A67:J78 K67:M90 D79 G79:J79 A80:J90 I14">
    <cfRule type="expression" priority="2">
      <formula>￥A1=$B$6</formula>
    </cfRule>
    <cfRule type="expression" dxfId="0" priority="3">
      <formula>"【=(cell(""row"")=row())+(cell(""col"")=column())】"</formula>
    </cfRule>
    <cfRule type="expression" dxfId="1" priority="5">
      <formula>"【=（cell(""row"")=row())+(cell(""col"")=column())】"</formula>
    </cfRule>
  </conditionalFormatting>
  <pageMargins left="0.196527777777778" right="0.156944444444444" top="0.393055555555556" bottom="0.432638888888889" header="0.275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E分标速冻半成品类</vt:lpstr>
      <vt:lpstr>D分标冻肉类</vt:lpstr>
      <vt:lpstr>C分标调味品</vt:lpstr>
      <vt:lpstr>B分标油</vt:lpstr>
      <vt:lpstr>A分标大米</vt:lpstr>
      <vt:lpstr>中标单位名称</vt:lpstr>
      <vt:lpstr>中标情况汇总表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WPS_1577172099</cp:lastModifiedBy>
  <dcterms:created xsi:type="dcterms:W3CDTF">1996-12-17T01:32:00Z</dcterms:created>
  <cp:lastPrinted>2021-10-13T15:13:00Z</cp:lastPrinted>
  <dcterms:modified xsi:type="dcterms:W3CDTF">2021-10-15T13:26:05Z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eadingLayout">
    <vt:bool>false</vt:bool>
  </property>
  <property fmtid="{D5CDD505-2E9C-101B-9397-08002B2CF9AE}" pid="4" name="ICV">
    <vt:lpwstr>134E7D4B36A245AD851C44557A53AA1F</vt:lpwstr>
  </property>
</Properties>
</file>